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入力シート" sheetId="1" r:id="rId1"/>
    <sheet name="利用例１" sheetId="2" r:id="rId2"/>
    <sheet name="入力シート (2)" sheetId="3" r:id="rId3"/>
  </sheets>
  <definedNames/>
  <calcPr fullCalcOnLoad="1"/>
</workbook>
</file>

<file path=xl/sharedStrings.xml><?xml version="1.0" encoding="utf-8"?>
<sst xmlns="http://schemas.openxmlformats.org/spreadsheetml/2006/main" count="87" uniqueCount="33">
  <si>
    <t>実験グループ記号</t>
  </si>
  <si>
    <t>受講者記号</t>
  </si>
  <si>
    <t>測定データ</t>
  </si>
  <si>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</si>
  <si>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</si>
  <si>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</si>
  <si>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</si>
  <si>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</si>
  <si>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</si>
  <si>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</si>
  <si>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</si>
  <si>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</si>
  <si>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</si>
  <si>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</si>
  <si>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</si>
  <si>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</si>
  <si>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</si>
  <si>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</si>
  <si>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1～10</t>
  </si>
  <si>
    <t>sample No.</t>
  </si>
  <si>
    <t>A</t>
  </si>
  <si>
    <t>c</t>
  </si>
  <si>
    <t>max</t>
  </si>
  <si>
    <t>に、班番号を入力して下さい。</t>
  </si>
  <si>
    <t>にデータを入力して下さい。</t>
  </si>
  <si>
    <t>使い方１：</t>
  </si>
  <si>
    <t>使い方２：</t>
  </si>
  <si>
    <t>第１班</t>
  </si>
  <si>
    <t>1～10</t>
  </si>
  <si>
    <t>sample No.</t>
  </si>
  <si>
    <r>
      <t>にデータを、</t>
    </r>
    <r>
      <rPr>
        <sz val="11"/>
        <color indexed="10"/>
        <rFont val="ＭＳ 明朝"/>
        <family val="1"/>
      </rPr>
      <t>半角で</t>
    </r>
    <r>
      <rPr>
        <sz val="11"/>
        <rFont val="ＭＳ 明朝"/>
        <family val="1"/>
      </rPr>
      <t>入力して下さい。</t>
    </r>
  </si>
  <si>
    <t>1～10</t>
  </si>
  <si>
    <t>sample No.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</si>
</sst>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'入力シート'!$L$9:$L$28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'入力シート'!$M$9:$M$28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0737063"/>
        <c:axId val="53980384"/>
      </c:barChart>
      <c:catAx>
        <c:axId val="50737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80384"/>
        <c:crosses val="autoZero"/>
        <c:auto val="1"/>
        <c:lblOffset val="100"/>
        <c:noMultiLvlLbl val="0"/>
      </c:catAx>
      <c:valAx>
        <c:axId val="539803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37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'利用例１'!$L$9:$L$28</c:f>
              <c:numCache>
                <c:ptCount val="20"/>
                <c:pt idx="0">
                  <c:v>19.5</c:v>
                </c:pt>
                <c:pt idx="1">
                  <c:v>21</c:v>
                </c:pt>
                <c:pt idx="2">
                  <c:v>22.5</c:v>
                </c:pt>
                <c:pt idx="3">
                  <c:v>24</c:v>
                </c:pt>
                <c:pt idx="4">
                  <c:v>25.5</c:v>
                </c:pt>
                <c:pt idx="5">
                  <c:v>27</c:v>
                </c:pt>
                <c:pt idx="6">
                  <c:v>28.5</c:v>
                </c:pt>
                <c:pt idx="7">
                  <c:v>30</c:v>
                </c:pt>
                <c:pt idx="8">
                  <c:v>31.5</c:v>
                </c:pt>
                <c:pt idx="9">
                  <c:v>33</c:v>
                </c:pt>
              </c:numCache>
            </c:numRef>
          </c:cat>
          <c:val>
            <c:numRef>
              <c:f>'利用例１'!$M$9:$M$28</c:f>
              <c:numCache>
                <c:ptCount val="20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6061409"/>
        <c:axId val="10334954"/>
      </c:barChart>
      <c:catAx>
        <c:axId val="16061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34954"/>
        <c:crosses val="autoZero"/>
        <c:auto val="1"/>
        <c:lblOffset val="100"/>
        <c:noMultiLvlLbl val="0"/>
      </c:catAx>
      <c:valAx>
        <c:axId val="103349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61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'入力シート (2)'!$L$9:$L$28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'入力シート (2)'!$M$9:$M$28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5905723"/>
        <c:axId val="31824916"/>
      </c:barChart>
      <c:catAx>
        <c:axId val="25905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24916"/>
        <c:crosses val="autoZero"/>
        <c:auto val="1"/>
        <c:lblOffset val="100"/>
        <c:noMultiLvlLbl val="0"/>
      </c:catAx>
      <c:valAx>
        <c:axId val="31824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05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10</xdr:row>
      <xdr:rowOff>142875</xdr:rowOff>
    </xdr:from>
    <xdr:to>
      <xdr:col>19</xdr:col>
      <xdr:colOff>781050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2763500" y="1857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10</xdr:row>
      <xdr:rowOff>142875</xdr:rowOff>
    </xdr:from>
    <xdr:to>
      <xdr:col>19</xdr:col>
      <xdr:colOff>781050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2763500" y="1857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10</xdr:row>
      <xdr:rowOff>142875</xdr:rowOff>
    </xdr:from>
    <xdr:to>
      <xdr:col>19</xdr:col>
      <xdr:colOff>781050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12763500" y="1857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C17" sqref="C17"/>
    </sheetView>
  </sheetViews>
  <sheetFormatPr defaultColWidth="8.796875" defaultRowHeight="14.25"/>
  <cols>
    <col min="1" max="1" width="11.59765625" style="0" bestFit="1" customWidth="1"/>
    <col min="2" max="2" width="23.8984375" style="0" bestFit="1" customWidth="1"/>
    <col min="3" max="4" width="11" style="0" bestFit="1" customWidth="1"/>
    <col min="5" max="7" width="6.59765625" style="0" customWidth="1"/>
    <col min="8" max="8" width="7.69921875" style="0" customWidth="1"/>
    <col min="10" max="10" width="10.3984375" style="0" customWidth="1"/>
    <col min="11" max="11" width="10.59765625" style="0" customWidth="1"/>
  </cols>
  <sheetData>
    <row r="1" spans="1:3" ht="13.5">
      <c r="A1" s="16" t="s">
        <v>25</v>
      </c>
      <c r="B1" s="18"/>
      <c r="C1" t="s">
        <v>23</v>
      </c>
    </row>
    <row r="2" spans="1:10" ht="13.5">
      <c r="A2" s="16" t="s">
        <v>26</v>
      </c>
      <c r="B2" s="15"/>
      <c r="C2" t="s">
        <v>24</v>
      </c>
      <c r="I2" t="s">
        <v>9</v>
      </c>
      <c r="J2">
        <f>COUNTIF(D5:D104,"&gt;0")</f>
        <v>0</v>
      </c>
    </row>
    <row r="3" spans="2:12" ht="13.5">
      <c r="B3" s="1"/>
      <c r="C3" s="1" t="s">
        <v>28</v>
      </c>
      <c r="D3" s="1" t="s">
        <v>3</v>
      </c>
      <c r="E3" s="1"/>
      <c r="F3" s="1"/>
      <c r="G3" s="1"/>
      <c r="I3" t="s">
        <v>4</v>
      </c>
      <c r="J3">
        <f>MIN(D5:D104)</f>
        <v>0</v>
      </c>
      <c r="K3" t="s">
        <v>10</v>
      </c>
      <c r="L3">
        <f>MAX(D5:D104)</f>
        <v>0</v>
      </c>
    </row>
    <row r="4" spans="1:10" ht="13.5">
      <c r="A4" s="2" t="s">
        <v>29</v>
      </c>
      <c r="B4" s="2" t="s">
        <v>0</v>
      </c>
      <c r="C4" s="2" t="s">
        <v>1</v>
      </c>
      <c r="D4" s="2" t="s">
        <v>2</v>
      </c>
      <c r="E4" s="8" t="s">
        <v>11</v>
      </c>
      <c r="F4" s="8" t="s">
        <v>4</v>
      </c>
      <c r="G4" s="8" t="s">
        <v>14</v>
      </c>
      <c r="I4" s="7" t="s">
        <v>7</v>
      </c>
      <c r="J4">
        <v>0.5</v>
      </c>
    </row>
    <row r="5" spans="1:12" ht="13.5">
      <c r="A5" s="2">
        <v>1</v>
      </c>
      <c r="B5" s="17" t="s">
        <v>20</v>
      </c>
      <c r="C5" s="2">
        <v>1</v>
      </c>
      <c r="D5" s="14"/>
      <c r="E5" s="8">
        <f>J6</f>
      </c>
      <c r="F5" s="8">
        <f>J3</f>
        <v>0</v>
      </c>
      <c r="G5" s="8" t="e">
        <f>IF(E5&gt;0,ROUNDDOWN((D5-F5+0.25)/E5+1,0),"")</f>
        <v>#VALUE!</v>
      </c>
      <c r="I5" t="s">
        <v>13</v>
      </c>
      <c r="K5" t="s">
        <v>8</v>
      </c>
      <c r="L5">
        <f>SQRT(J2)</f>
        <v>0</v>
      </c>
    </row>
    <row r="6" spans="1:12" ht="13.5">
      <c r="A6" s="2">
        <v>2</v>
      </c>
      <c r="B6" s="2" t="str">
        <f>B5</f>
        <v>A</v>
      </c>
      <c r="C6" s="2">
        <v>1</v>
      </c>
      <c r="D6" s="14"/>
      <c r="E6" s="8">
        <f aca="true" t="shared" si="0" ref="E6:E37">E5</f>
      </c>
      <c r="F6" s="8">
        <f aca="true" t="shared" si="1" ref="F6:F37">F5</f>
        <v>0</v>
      </c>
      <c r="G6" s="8" t="e">
        <f aca="true" t="shared" si="2" ref="G6:G37">ROUNDDOWN((D6-F6+0.25)/E6+1,0)</f>
        <v>#VALUE!</v>
      </c>
      <c r="I6" t="s">
        <v>11</v>
      </c>
      <c r="J6">
        <f>IF(J2&gt;0,ROUND(L6/J4,0)*J4,"")</f>
      </c>
      <c r="K6" t="s">
        <v>12</v>
      </c>
      <c r="L6">
        <f>IF(L5&gt;0,(L3-J3)/L5,"")</f>
      </c>
    </row>
    <row r="7" spans="1:7" ht="13.5">
      <c r="A7" s="2">
        <v>3</v>
      </c>
      <c r="B7" s="2" t="str">
        <f aca="true" t="shared" si="3" ref="B7:B70">B6</f>
        <v>A</v>
      </c>
      <c r="C7" s="2">
        <v>1</v>
      </c>
      <c r="D7" s="14"/>
      <c r="E7" s="8">
        <f t="shared" si="0"/>
      </c>
      <c r="F7" s="8">
        <f t="shared" si="1"/>
        <v>0</v>
      </c>
      <c r="G7" s="8" t="e">
        <f t="shared" si="2"/>
        <v>#VALUE!</v>
      </c>
    </row>
    <row r="8" spans="1:15" ht="13.5">
      <c r="A8" s="2">
        <v>4</v>
      </c>
      <c r="B8" s="2" t="str">
        <f t="shared" si="3"/>
        <v>A</v>
      </c>
      <c r="C8" s="2">
        <v>1</v>
      </c>
      <c r="D8" s="14"/>
      <c r="E8" s="8">
        <f t="shared" si="0"/>
      </c>
      <c r="F8" s="8">
        <f t="shared" si="1"/>
        <v>0</v>
      </c>
      <c r="G8" s="8" t="e">
        <f t="shared" si="2"/>
        <v>#VALUE!</v>
      </c>
      <c r="I8" s="12"/>
      <c r="J8" s="10" t="s">
        <v>5</v>
      </c>
      <c r="K8" s="10" t="s">
        <v>6</v>
      </c>
      <c r="L8" s="9" t="s">
        <v>17</v>
      </c>
      <c r="M8" s="9" t="s">
        <v>15</v>
      </c>
      <c r="N8" t="s">
        <v>21</v>
      </c>
      <c r="O8" t="s">
        <v>22</v>
      </c>
    </row>
    <row r="9" spans="1:15" ht="13.5">
      <c r="A9" s="2">
        <v>5</v>
      </c>
      <c r="B9" s="2" t="str">
        <f t="shared" si="3"/>
        <v>A</v>
      </c>
      <c r="C9" s="2">
        <v>1</v>
      </c>
      <c r="D9" s="14"/>
      <c r="E9" s="8">
        <f t="shared" si="0"/>
      </c>
      <c r="F9" s="8">
        <f t="shared" si="1"/>
        <v>0</v>
      </c>
      <c r="G9" s="8" t="e">
        <f t="shared" si="2"/>
        <v>#VALUE!</v>
      </c>
      <c r="I9" s="11">
        <v>1</v>
      </c>
      <c r="J9" s="13">
        <f>J3-J4/2</f>
        <v>-0.25</v>
      </c>
      <c r="K9" s="13" t="e">
        <f>J9+N9</f>
        <v>#VALUE!</v>
      </c>
      <c r="L9" s="13" t="e">
        <f>(J9+K9)/2</f>
        <v>#VALUE!</v>
      </c>
      <c r="M9" s="13">
        <f>COUNTIF(G5:G104,"=1")</f>
        <v>0</v>
      </c>
      <c r="N9">
        <f>J6</f>
      </c>
      <c r="O9">
        <f>L3</f>
        <v>0</v>
      </c>
    </row>
    <row r="10" spans="1:15" ht="13.5">
      <c r="A10" s="2">
        <v>6</v>
      </c>
      <c r="B10" s="2" t="str">
        <f t="shared" si="3"/>
        <v>A</v>
      </c>
      <c r="C10" s="2">
        <v>1</v>
      </c>
      <c r="D10" s="14"/>
      <c r="E10" s="8">
        <f t="shared" si="0"/>
      </c>
      <c r="F10" s="8">
        <f t="shared" si="1"/>
        <v>0</v>
      </c>
      <c r="G10" s="8" t="e">
        <f t="shared" si="2"/>
        <v>#VALUE!</v>
      </c>
      <c r="I10" s="9">
        <f aca="true" t="shared" si="4" ref="I10:I28">I9+1</f>
        <v>2</v>
      </c>
      <c r="J10" s="13" t="e">
        <f aca="true" t="shared" si="5" ref="J10:J19">IF(J9+N10&lt;O10,J9+N10,"")</f>
        <v>#VALUE!</v>
      </c>
      <c r="K10" s="13" t="e">
        <f aca="true" t="shared" si="6" ref="K10:K28">IF(J10&lt;O10,J10+N10,"")</f>
        <v>#VALUE!</v>
      </c>
      <c r="L10" s="13" t="e">
        <f aca="true" t="shared" si="7" ref="L10:L28">IF(J10&lt;O10,J10+N10/2,"")</f>
        <v>#VALUE!</v>
      </c>
      <c r="M10" s="13">
        <f>COUNTIF(G5:G104,"=2")</f>
        <v>0</v>
      </c>
      <c r="N10">
        <f aca="true" t="shared" si="8" ref="N10:N28">N9</f>
      </c>
      <c r="O10">
        <f aca="true" t="shared" si="9" ref="O10:O28">O9</f>
        <v>0</v>
      </c>
    </row>
    <row r="11" spans="1:15" ht="13.5">
      <c r="A11" s="2">
        <v>7</v>
      </c>
      <c r="B11" s="2" t="str">
        <f t="shared" si="3"/>
        <v>A</v>
      </c>
      <c r="C11" s="2">
        <v>1</v>
      </c>
      <c r="D11" s="14"/>
      <c r="E11" s="8">
        <f t="shared" si="0"/>
      </c>
      <c r="F11" s="8">
        <f t="shared" si="1"/>
        <v>0</v>
      </c>
      <c r="G11" s="8" t="e">
        <f t="shared" si="2"/>
        <v>#VALUE!</v>
      </c>
      <c r="I11" s="9">
        <f t="shared" si="4"/>
        <v>3</v>
      </c>
      <c r="J11" s="13" t="e">
        <f t="shared" si="5"/>
        <v>#VALUE!</v>
      </c>
      <c r="K11" s="13" t="e">
        <f t="shared" si="6"/>
        <v>#VALUE!</v>
      </c>
      <c r="L11" s="13" t="e">
        <f t="shared" si="7"/>
        <v>#VALUE!</v>
      </c>
      <c r="M11" s="13">
        <f>COUNTIF(G5:G104,"=3")</f>
        <v>0</v>
      </c>
      <c r="N11">
        <f t="shared" si="8"/>
      </c>
      <c r="O11">
        <f t="shared" si="9"/>
        <v>0</v>
      </c>
    </row>
    <row r="12" spans="1:15" ht="13.5">
      <c r="A12" s="2">
        <v>8</v>
      </c>
      <c r="B12" s="2" t="str">
        <f t="shared" si="3"/>
        <v>A</v>
      </c>
      <c r="C12" s="2">
        <v>1</v>
      </c>
      <c r="D12" s="14"/>
      <c r="E12" s="8">
        <f t="shared" si="0"/>
      </c>
      <c r="F12" s="8">
        <f t="shared" si="1"/>
        <v>0</v>
      </c>
      <c r="G12" s="8" t="e">
        <f t="shared" si="2"/>
        <v>#VALUE!</v>
      </c>
      <c r="I12" s="9">
        <f t="shared" si="4"/>
        <v>4</v>
      </c>
      <c r="J12" s="13" t="e">
        <f t="shared" si="5"/>
        <v>#VALUE!</v>
      </c>
      <c r="K12" s="13" t="e">
        <f t="shared" si="6"/>
        <v>#VALUE!</v>
      </c>
      <c r="L12" s="13" t="e">
        <f t="shared" si="7"/>
        <v>#VALUE!</v>
      </c>
      <c r="M12" s="13">
        <f>COUNTIF(G5:G104,"=4")</f>
        <v>0</v>
      </c>
      <c r="N12">
        <f t="shared" si="8"/>
      </c>
      <c r="O12">
        <f t="shared" si="9"/>
        <v>0</v>
      </c>
    </row>
    <row r="13" spans="1:15" ht="13.5">
      <c r="A13" s="2">
        <v>9</v>
      </c>
      <c r="B13" s="2" t="str">
        <f t="shared" si="3"/>
        <v>A</v>
      </c>
      <c r="C13" s="2">
        <v>1</v>
      </c>
      <c r="D13" s="14"/>
      <c r="E13" s="8">
        <f t="shared" si="0"/>
      </c>
      <c r="F13" s="8">
        <f t="shared" si="1"/>
        <v>0</v>
      </c>
      <c r="G13" s="8" t="e">
        <f t="shared" si="2"/>
        <v>#VALUE!</v>
      </c>
      <c r="I13" s="9">
        <f t="shared" si="4"/>
        <v>5</v>
      </c>
      <c r="J13" s="13" t="e">
        <f t="shared" si="5"/>
        <v>#VALUE!</v>
      </c>
      <c r="K13" s="13" t="e">
        <f t="shared" si="6"/>
        <v>#VALUE!</v>
      </c>
      <c r="L13" s="13" t="e">
        <f t="shared" si="7"/>
        <v>#VALUE!</v>
      </c>
      <c r="M13" s="13">
        <f>COUNTIF(G5:G104,"=5")</f>
        <v>0</v>
      </c>
      <c r="N13">
        <f t="shared" si="8"/>
      </c>
      <c r="O13">
        <f t="shared" si="9"/>
        <v>0</v>
      </c>
    </row>
    <row r="14" spans="1:15" ht="14.25" thickBot="1">
      <c r="A14" s="3">
        <v>10</v>
      </c>
      <c r="B14" s="2" t="str">
        <f t="shared" si="3"/>
        <v>A</v>
      </c>
      <c r="C14" s="3">
        <v>1</v>
      </c>
      <c r="D14" s="14"/>
      <c r="E14" s="8">
        <f t="shared" si="0"/>
      </c>
      <c r="F14" s="8">
        <f t="shared" si="1"/>
        <v>0</v>
      </c>
      <c r="G14" s="8" t="e">
        <f t="shared" si="2"/>
        <v>#VALUE!</v>
      </c>
      <c r="I14" s="9">
        <f t="shared" si="4"/>
        <v>6</v>
      </c>
      <c r="J14" s="13" t="e">
        <f t="shared" si="5"/>
        <v>#VALUE!</v>
      </c>
      <c r="K14" s="13" t="e">
        <f t="shared" si="6"/>
        <v>#VALUE!</v>
      </c>
      <c r="L14" s="13" t="e">
        <f t="shared" si="7"/>
        <v>#VALUE!</v>
      </c>
      <c r="M14" s="13">
        <f>COUNTIF(G5:G104,"=6")</f>
        <v>0</v>
      </c>
      <c r="N14">
        <f t="shared" si="8"/>
      </c>
      <c r="O14">
        <f t="shared" si="9"/>
        <v>0</v>
      </c>
    </row>
    <row r="15" spans="1:15" ht="14.25" thickTop="1">
      <c r="A15" s="5">
        <v>11</v>
      </c>
      <c r="B15" s="2" t="str">
        <f t="shared" si="3"/>
        <v>A</v>
      </c>
      <c r="C15" s="5">
        <v>2</v>
      </c>
      <c r="D15" s="14"/>
      <c r="E15" s="8">
        <f t="shared" si="0"/>
      </c>
      <c r="F15" s="8">
        <f t="shared" si="1"/>
        <v>0</v>
      </c>
      <c r="G15" s="8" t="e">
        <f t="shared" si="2"/>
        <v>#VALUE!</v>
      </c>
      <c r="I15" s="9">
        <f t="shared" si="4"/>
        <v>7</v>
      </c>
      <c r="J15" s="13" t="e">
        <f t="shared" si="5"/>
        <v>#VALUE!</v>
      </c>
      <c r="K15" s="13" t="e">
        <f t="shared" si="6"/>
        <v>#VALUE!</v>
      </c>
      <c r="L15" s="13" t="e">
        <f t="shared" si="7"/>
        <v>#VALUE!</v>
      </c>
      <c r="M15" s="13">
        <f>COUNTIF(G5:G104,"=7")</f>
        <v>0</v>
      </c>
      <c r="N15">
        <f t="shared" si="8"/>
      </c>
      <c r="O15">
        <f t="shared" si="9"/>
        <v>0</v>
      </c>
    </row>
    <row r="16" spans="1:15" ht="13.5">
      <c r="A16" s="2">
        <v>12</v>
      </c>
      <c r="B16" s="2" t="str">
        <f t="shared" si="3"/>
        <v>A</v>
      </c>
      <c r="C16" s="2">
        <v>2</v>
      </c>
      <c r="D16" s="14"/>
      <c r="E16" s="8">
        <f t="shared" si="0"/>
      </c>
      <c r="F16" s="8">
        <f t="shared" si="1"/>
        <v>0</v>
      </c>
      <c r="G16" s="8" t="e">
        <f t="shared" si="2"/>
        <v>#VALUE!</v>
      </c>
      <c r="I16" s="9">
        <f t="shared" si="4"/>
        <v>8</v>
      </c>
      <c r="J16" s="13" t="e">
        <f t="shared" si="5"/>
        <v>#VALUE!</v>
      </c>
      <c r="K16" s="13" t="e">
        <f t="shared" si="6"/>
        <v>#VALUE!</v>
      </c>
      <c r="L16" s="13" t="e">
        <f t="shared" si="7"/>
        <v>#VALUE!</v>
      </c>
      <c r="M16" s="13">
        <f>COUNTIF(G5:G104,"=8")</f>
        <v>0</v>
      </c>
      <c r="N16">
        <f t="shared" si="8"/>
      </c>
      <c r="O16">
        <f t="shared" si="9"/>
        <v>0</v>
      </c>
    </row>
    <row r="17" spans="1:15" ht="13.5">
      <c r="A17" s="2">
        <v>13</v>
      </c>
      <c r="B17" s="2" t="str">
        <f t="shared" si="3"/>
        <v>A</v>
      </c>
      <c r="C17" s="2">
        <v>2</v>
      </c>
      <c r="D17" s="14"/>
      <c r="E17" s="8">
        <f t="shared" si="0"/>
      </c>
      <c r="F17" s="8">
        <f t="shared" si="1"/>
        <v>0</v>
      </c>
      <c r="G17" s="8" t="e">
        <f t="shared" si="2"/>
        <v>#VALUE!</v>
      </c>
      <c r="I17" s="9">
        <f t="shared" si="4"/>
        <v>9</v>
      </c>
      <c r="J17" s="13" t="e">
        <f t="shared" si="5"/>
        <v>#VALUE!</v>
      </c>
      <c r="K17" s="13" t="e">
        <f t="shared" si="6"/>
        <v>#VALUE!</v>
      </c>
      <c r="L17" s="13" t="e">
        <f t="shared" si="7"/>
        <v>#VALUE!</v>
      </c>
      <c r="M17" s="13">
        <f>COUNTIF(G5:G104,"=9")</f>
        <v>0</v>
      </c>
      <c r="N17">
        <f t="shared" si="8"/>
      </c>
      <c r="O17">
        <f t="shared" si="9"/>
        <v>0</v>
      </c>
    </row>
    <row r="18" spans="1:15" ht="13.5">
      <c r="A18" s="2">
        <v>14</v>
      </c>
      <c r="B18" s="2" t="str">
        <f t="shared" si="3"/>
        <v>A</v>
      </c>
      <c r="C18" s="2">
        <v>2</v>
      </c>
      <c r="D18" s="14"/>
      <c r="E18" s="8">
        <f t="shared" si="0"/>
      </c>
      <c r="F18" s="8">
        <f t="shared" si="1"/>
        <v>0</v>
      </c>
      <c r="G18" s="8" t="e">
        <f t="shared" si="2"/>
        <v>#VALUE!</v>
      </c>
      <c r="I18" s="9">
        <f t="shared" si="4"/>
        <v>10</v>
      </c>
      <c r="J18" s="13" t="e">
        <f t="shared" si="5"/>
        <v>#VALUE!</v>
      </c>
      <c r="K18" s="13" t="e">
        <f t="shared" si="6"/>
        <v>#VALUE!</v>
      </c>
      <c r="L18" s="13" t="e">
        <f t="shared" si="7"/>
        <v>#VALUE!</v>
      </c>
      <c r="M18" s="13">
        <f>COUNTIF(G5:G104,"=10")</f>
        <v>0</v>
      </c>
      <c r="N18">
        <f t="shared" si="8"/>
      </c>
      <c r="O18">
        <f t="shared" si="9"/>
        <v>0</v>
      </c>
    </row>
    <row r="19" spans="1:15" ht="13.5">
      <c r="A19" s="2">
        <v>15</v>
      </c>
      <c r="B19" s="2" t="str">
        <f t="shared" si="3"/>
        <v>A</v>
      </c>
      <c r="C19" s="2">
        <v>2</v>
      </c>
      <c r="D19" s="14"/>
      <c r="E19" s="8">
        <f t="shared" si="0"/>
      </c>
      <c r="F19" s="8">
        <f t="shared" si="1"/>
        <v>0</v>
      </c>
      <c r="G19" s="8" t="e">
        <f t="shared" si="2"/>
        <v>#VALUE!</v>
      </c>
      <c r="I19" s="9">
        <f t="shared" si="4"/>
        <v>11</v>
      </c>
      <c r="J19" s="13" t="e">
        <f t="shared" si="5"/>
        <v>#VALUE!</v>
      </c>
      <c r="K19" s="13" t="e">
        <f t="shared" si="6"/>
        <v>#VALUE!</v>
      </c>
      <c r="L19" s="13" t="e">
        <f t="shared" si="7"/>
        <v>#VALUE!</v>
      </c>
      <c r="M19" s="13">
        <f>COUNTIF(G5:G104,"=11")</f>
        <v>0</v>
      </c>
      <c r="N19">
        <f t="shared" si="8"/>
      </c>
      <c r="O19">
        <f t="shared" si="9"/>
        <v>0</v>
      </c>
    </row>
    <row r="20" spans="1:15" ht="13.5">
      <c r="A20" s="2">
        <v>16</v>
      </c>
      <c r="B20" s="2" t="str">
        <f t="shared" si="3"/>
        <v>A</v>
      </c>
      <c r="C20" s="2">
        <v>2</v>
      </c>
      <c r="D20" s="14"/>
      <c r="E20" s="8">
        <f t="shared" si="0"/>
      </c>
      <c r="F20" s="8">
        <f t="shared" si="1"/>
        <v>0</v>
      </c>
      <c r="G20" s="8" t="e">
        <f t="shared" si="2"/>
        <v>#VALUE!</v>
      </c>
      <c r="I20" s="9">
        <f t="shared" si="4"/>
        <v>12</v>
      </c>
      <c r="J20" s="13" t="e">
        <f aca="true" t="shared" si="10" ref="J20:J28">IF(J19&lt;O20,J19+N20,"")</f>
        <v>#VALUE!</v>
      </c>
      <c r="K20" s="13" t="e">
        <f t="shared" si="6"/>
        <v>#VALUE!</v>
      </c>
      <c r="L20" s="13" t="e">
        <f t="shared" si="7"/>
        <v>#VALUE!</v>
      </c>
      <c r="M20" s="13">
        <f>COUNTIF(G5:G104,"=12")</f>
        <v>0</v>
      </c>
      <c r="N20">
        <f t="shared" si="8"/>
      </c>
      <c r="O20">
        <f t="shared" si="9"/>
        <v>0</v>
      </c>
    </row>
    <row r="21" spans="1:15" ht="13.5">
      <c r="A21" s="2">
        <v>17</v>
      </c>
      <c r="B21" s="2" t="str">
        <f t="shared" si="3"/>
        <v>A</v>
      </c>
      <c r="C21" s="2">
        <v>2</v>
      </c>
      <c r="D21" s="14"/>
      <c r="E21" s="8">
        <f t="shared" si="0"/>
      </c>
      <c r="F21" s="8">
        <f t="shared" si="1"/>
        <v>0</v>
      </c>
      <c r="G21" s="8" t="e">
        <f t="shared" si="2"/>
        <v>#VALUE!</v>
      </c>
      <c r="I21" s="9">
        <f t="shared" si="4"/>
        <v>13</v>
      </c>
      <c r="J21" s="13" t="e">
        <f t="shared" si="10"/>
        <v>#VALUE!</v>
      </c>
      <c r="K21" s="13" t="e">
        <f t="shared" si="6"/>
        <v>#VALUE!</v>
      </c>
      <c r="L21" s="13" t="e">
        <f t="shared" si="7"/>
        <v>#VALUE!</v>
      </c>
      <c r="M21" s="13">
        <f>COUNTIF(G5:G104,"=13")</f>
        <v>0</v>
      </c>
      <c r="N21">
        <f t="shared" si="8"/>
      </c>
      <c r="O21">
        <f t="shared" si="9"/>
        <v>0</v>
      </c>
    </row>
    <row r="22" spans="1:15" ht="13.5">
      <c r="A22" s="2">
        <v>18</v>
      </c>
      <c r="B22" s="2" t="str">
        <f t="shared" si="3"/>
        <v>A</v>
      </c>
      <c r="C22" s="2">
        <v>2</v>
      </c>
      <c r="D22" s="14"/>
      <c r="E22" s="8">
        <f t="shared" si="0"/>
      </c>
      <c r="F22" s="8">
        <f t="shared" si="1"/>
        <v>0</v>
      </c>
      <c r="G22" s="8" t="e">
        <f t="shared" si="2"/>
        <v>#VALUE!</v>
      </c>
      <c r="I22" s="9">
        <f t="shared" si="4"/>
        <v>14</v>
      </c>
      <c r="J22" s="13" t="e">
        <f t="shared" si="10"/>
        <v>#VALUE!</v>
      </c>
      <c r="K22" s="13" t="e">
        <f t="shared" si="6"/>
        <v>#VALUE!</v>
      </c>
      <c r="L22" s="13" t="e">
        <f t="shared" si="7"/>
        <v>#VALUE!</v>
      </c>
      <c r="M22" s="13">
        <f>COUNTIF(G5:G104,"=14")</f>
        <v>0</v>
      </c>
      <c r="N22">
        <f t="shared" si="8"/>
      </c>
      <c r="O22">
        <f t="shared" si="9"/>
        <v>0</v>
      </c>
    </row>
    <row r="23" spans="1:15" ht="13.5">
      <c r="A23" s="2">
        <v>19</v>
      </c>
      <c r="B23" s="2" t="str">
        <f t="shared" si="3"/>
        <v>A</v>
      </c>
      <c r="C23" s="2">
        <v>2</v>
      </c>
      <c r="D23" s="14"/>
      <c r="E23" s="8">
        <f t="shared" si="0"/>
      </c>
      <c r="F23" s="8">
        <f t="shared" si="1"/>
        <v>0</v>
      </c>
      <c r="G23" s="8" t="e">
        <f t="shared" si="2"/>
        <v>#VALUE!</v>
      </c>
      <c r="I23" s="9">
        <f t="shared" si="4"/>
        <v>15</v>
      </c>
      <c r="J23" s="13" t="e">
        <f t="shared" si="10"/>
        <v>#VALUE!</v>
      </c>
      <c r="K23" s="13" t="e">
        <f t="shared" si="6"/>
        <v>#VALUE!</v>
      </c>
      <c r="L23" s="13" t="e">
        <f t="shared" si="7"/>
        <v>#VALUE!</v>
      </c>
      <c r="M23" s="13">
        <f>COUNTIF(G5:G104,"=15")</f>
        <v>0</v>
      </c>
      <c r="N23">
        <f t="shared" si="8"/>
      </c>
      <c r="O23">
        <f t="shared" si="9"/>
        <v>0</v>
      </c>
    </row>
    <row r="24" spans="1:15" ht="14.25" thickBot="1">
      <c r="A24" s="6">
        <v>20</v>
      </c>
      <c r="B24" s="2" t="str">
        <f t="shared" si="3"/>
        <v>A</v>
      </c>
      <c r="C24" s="6">
        <v>2</v>
      </c>
      <c r="D24" s="14"/>
      <c r="E24" s="8">
        <f t="shared" si="0"/>
      </c>
      <c r="F24" s="8">
        <f t="shared" si="1"/>
        <v>0</v>
      </c>
      <c r="G24" s="8" t="e">
        <f t="shared" si="2"/>
        <v>#VALUE!</v>
      </c>
      <c r="I24" s="9">
        <f t="shared" si="4"/>
        <v>16</v>
      </c>
      <c r="J24" s="13" t="e">
        <f t="shared" si="10"/>
        <v>#VALUE!</v>
      </c>
      <c r="K24" s="13" t="e">
        <f t="shared" si="6"/>
        <v>#VALUE!</v>
      </c>
      <c r="L24" s="13" t="e">
        <f t="shared" si="7"/>
        <v>#VALUE!</v>
      </c>
      <c r="M24" s="13">
        <f>COUNTIF(G5:G104,"=16")</f>
        <v>0</v>
      </c>
      <c r="N24">
        <f t="shared" si="8"/>
      </c>
      <c r="O24">
        <f t="shared" si="9"/>
        <v>0</v>
      </c>
    </row>
    <row r="25" spans="1:15" ht="14.25" thickTop="1">
      <c r="A25" s="4">
        <v>21</v>
      </c>
      <c r="B25" s="2" t="str">
        <f t="shared" si="3"/>
        <v>A</v>
      </c>
      <c r="C25" s="4">
        <v>3</v>
      </c>
      <c r="D25" s="14"/>
      <c r="E25" s="8">
        <f t="shared" si="0"/>
      </c>
      <c r="F25" s="8">
        <f t="shared" si="1"/>
        <v>0</v>
      </c>
      <c r="G25" s="8" t="e">
        <f t="shared" si="2"/>
        <v>#VALUE!</v>
      </c>
      <c r="I25" s="9">
        <f t="shared" si="4"/>
        <v>17</v>
      </c>
      <c r="J25" s="13" t="e">
        <f t="shared" si="10"/>
        <v>#VALUE!</v>
      </c>
      <c r="K25" s="13" t="e">
        <f t="shared" si="6"/>
        <v>#VALUE!</v>
      </c>
      <c r="L25" s="13" t="e">
        <f t="shared" si="7"/>
        <v>#VALUE!</v>
      </c>
      <c r="M25" s="13">
        <f>COUNTIF(G5:G104,"=17")</f>
        <v>0</v>
      </c>
      <c r="N25">
        <f t="shared" si="8"/>
      </c>
      <c r="O25">
        <f t="shared" si="9"/>
        <v>0</v>
      </c>
    </row>
    <row r="26" spans="1:15" ht="13.5">
      <c r="A26" s="2">
        <v>22</v>
      </c>
      <c r="B26" s="2" t="str">
        <f t="shared" si="3"/>
        <v>A</v>
      </c>
      <c r="C26" s="2">
        <v>3</v>
      </c>
      <c r="D26" s="14"/>
      <c r="E26" s="8">
        <f t="shared" si="0"/>
      </c>
      <c r="F26" s="8">
        <f t="shared" si="1"/>
        <v>0</v>
      </c>
      <c r="G26" s="8" t="e">
        <f t="shared" si="2"/>
        <v>#VALUE!</v>
      </c>
      <c r="I26" s="9">
        <f t="shared" si="4"/>
        <v>18</v>
      </c>
      <c r="J26" s="13" t="e">
        <f t="shared" si="10"/>
        <v>#VALUE!</v>
      </c>
      <c r="K26" s="13" t="e">
        <f t="shared" si="6"/>
        <v>#VALUE!</v>
      </c>
      <c r="L26" s="13" t="e">
        <f t="shared" si="7"/>
        <v>#VALUE!</v>
      </c>
      <c r="M26" s="13">
        <f>COUNTIF(G5:G104,"=18")</f>
        <v>0</v>
      </c>
      <c r="N26">
        <f t="shared" si="8"/>
      </c>
      <c r="O26">
        <f t="shared" si="9"/>
        <v>0</v>
      </c>
    </row>
    <row r="27" spans="1:15" ht="13.5">
      <c r="A27" s="2">
        <v>23</v>
      </c>
      <c r="B27" s="2" t="str">
        <f t="shared" si="3"/>
        <v>A</v>
      </c>
      <c r="C27" s="2">
        <v>3</v>
      </c>
      <c r="D27" s="14"/>
      <c r="E27" s="8">
        <f t="shared" si="0"/>
      </c>
      <c r="F27" s="8">
        <f t="shared" si="1"/>
        <v>0</v>
      </c>
      <c r="G27" s="8" t="e">
        <f t="shared" si="2"/>
        <v>#VALUE!</v>
      </c>
      <c r="I27" s="9">
        <f t="shared" si="4"/>
        <v>19</v>
      </c>
      <c r="J27" s="13" t="e">
        <f t="shared" si="10"/>
        <v>#VALUE!</v>
      </c>
      <c r="K27" s="13" t="e">
        <f t="shared" si="6"/>
        <v>#VALUE!</v>
      </c>
      <c r="L27" s="13" t="e">
        <f t="shared" si="7"/>
        <v>#VALUE!</v>
      </c>
      <c r="M27" s="13">
        <f>COUNTIF(G5:G104,"=19")</f>
        <v>0</v>
      </c>
      <c r="N27">
        <f t="shared" si="8"/>
      </c>
      <c r="O27">
        <f t="shared" si="9"/>
        <v>0</v>
      </c>
    </row>
    <row r="28" spans="1:15" ht="13.5">
      <c r="A28" s="2">
        <v>24</v>
      </c>
      <c r="B28" s="2" t="str">
        <f t="shared" si="3"/>
        <v>A</v>
      </c>
      <c r="C28" s="2">
        <v>3</v>
      </c>
      <c r="D28" s="14"/>
      <c r="E28" s="8">
        <f t="shared" si="0"/>
      </c>
      <c r="F28" s="8">
        <f t="shared" si="1"/>
        <v>0</v>
      </c>
      <c r="G28" s="8" t="e">
        <f t="shared" si="2"/>
        <v>#VALUE!</v>
      </c>
      <c r="I28" s="9">
        <f t="shared" si="4"/>
        <v>20</v>
      </c>
      <c r="J28" s="13" t="e">
        <f t="shared" si="10"/>
        <v>#VALUE!</v>
      </c>
      <c r="K28" s="13" t="e">
        <f t="shared" si="6"/>
        <v>#VALUE!</v>
      </c>
      <c r="L28" s="13" t="e">
        <f t="shared" si="7"/>
        <v>#VALUE!</v>
      </c>
      <c r="M28" s="13">
        <f>COUNTIF(G5:G104,"=20")</f>
        <v>0</v>
      </c>
      <c r="N28">
        <f t="shared" si="8"/>
      </c>
      <c r="O28">
        <f t="shared" si="9"/>
        <v>0</v>
      </c>
    </row>
    <row r="29" spans="1:13" ht="13.5">
      <c r="A29" s="2">
        <v>25</v>
      </c>
      <c r="B29" s="2" t="str">
        <f t="shared" si="3"/>
        <v>A</v>
      </c>
      <c r="C29" s="2">
        <v>3</v>
      </c>
      <c r="D29" s="14"/>
      <c r="E29" s="8">
        <f t="shared" si="0"/>
      </c>
      <c r="F29" s="8">
        <f t="shared" si="1"/>
        <v>0</v>
      </c>
      <c r="G29" s="8" t="e">
        <f t="shared" si="2"/>
        <v>#VALUE!</v>
      </c>
      <c r="I29" s="12" t="s">
        <v>16</v>
      </c>
      <c r="J29" s="9"/>
      <c r="K29" s="9"/>
      <c r="L29" s="9"/>
      <c r="M29" s="12">
        <f>SUM(M9:M28)</f>
        <v>0</v>
      </c>
    </row>
    <row r="30" spans="1:7" ht="13.5">
      <c r="A30" s="2">
        <v>26</v>
      </c>
      <c r="B30" s="2" t="str">
        <f t="shared" si="3"/>
        <v>A</v>
      </c>
      <c r="C30" s="2">
        <v>3</v>
      </c>
      <c r="D30" s="14"/>
      <c r="E30" s="8">
        <f t="shared" si="0"/>
      </c>
      <c r="F30" s="8">
        <f t="shared" si="1"/>
        <v>0</v>
      </c>
      <c r="G30" s="8" t="e">
        <f t="shared" si="2"/>
        <v>#VALUE!</v>
      </c>
    </row>
    <row r="31" spans="1:7" ht="13.5">
      <c r="A31" s="2">
        <v>27</v>
      </c>
      <c r="B31" s="2" t="str">
        <f t="shared" si="3"/>
        <v>A</v>
      </c>
      <c r="C31" s="2">
        <v>3</v>
      </c>
      <c r="D31" s="14"/>
      <c r="E31" s="8">
        <f t="shared" si="0"/>
      </c>
      <c r="F31" s="8">
        <f t="shared" si="1"/>
        <v>0</v>
      </c>
      <c r="G31" s="8" t="e">
        <f t="shared" si="2"/>
        <v>#VALUE!</v>
      </c>
    </row>
    <row r="32" spans="1:7" ht="13.5">
      <c r="A32" s="2">
        <v>28</v>
      </c>
      <c r="B32" s="2" t="str">
        <f t="shared" si="3"/>
        <v>A</v>
      </c>
      <c r="C32" s="2">
        <v>3</v>
      </c>
      <c r="D32" s="14"/>
      <c r="E32" s="8">
        <f t="shared" si="0"/>
      </c>
      <c r="F32" s="8">
        <f t="shared" si="1"/>
        <v>0</v>
      </c>
      <c r="G32" s="8" t="e">
        <f t="shared" si="2"/>
        <v>#VALUE!</v>
      </c>
    </row>
    <row r="33" spans="1:7" ht="13.5">
      <c r="A33" s="2">
        <v>29</v>
      </c>
      <c r="B33" s="2" t="str">
        <f t="shared" si="3"/>
        <v>A</v>
      </c>
      <c r="C33" s="2">
        <v>3</v>
      </c>
      <c r="D33" s="14"/>
      <c r="E33" s="8">
        <f t="shared" si="0"/>
      </c>
      <c r="F33" s="8">
        <f t="shared" si="1"/>
        <v>0</v>
      </c>
      <c r="G33" s="8" t="e">
        <f t="shared" si="2"/>
        <v>#VALUE!</v>
      </c>
    </row>
    <row r="34" spans="1:7" ht="14.25" thickBot="1">
      <c r="A34" s="3">
        <v>30</v>
      </c>
      <c r="B34" s="2" t="str">
        <f t="shared" si="3"/>
        <v>A</v>
      </c>
      <c r="C34" s="3">
        <v>3</v>
      </c>
      <c r="D34" s="14"/>
      <c r="E34" s="8">
        <f t="shared" si="0"/>
      </c>
      <c r="F34" s="8">
        <f t="shared" si="1"/>
        <v>0</v>
      </c>
      <c r="G34" s="8" t="e">
        <f t="shared" si="2"/>
        <v>#VALUE!</v>
      </c>
    </row>
    <row r="35" spans="1:7" ht="14.25" thickTop="1">
      <c r="A35" s="5">
        <v>31</v>
      </c>
      <c r="B35" s="2" t="str">
        <f t="shared" si="3"/>
        <v>A</v>
      </c>
      <c r="C35" s="5">
        <v>4</v>
      </c>
      <c r="D35" s="14"/>
      <c r="E35" s="8">
        <f t="shared" si="0"/>
      </c>
      <c r="F35" s="8">
        <f t="shared" si="1"/>
        <v>0</v>
      </c>
      <c r="G35" s="8" t="e">
        <f t="shared" si="2"/>
        <v>#VALUE!</v>
      </c>
    </row>
    <row r="36" spans="1:7" ht="13.5">
      <c r="A36" s="2">
        <v>32</v>
      </c>
      <c r="B36" s="2" t="str">
        <f t="shared" si="3"/>
        <v>A</v>
      </c>
      <c r="C36" s="2">
        <v>4</v>
      </c>
      <c r="D36" s="14"/>
      <c r="E36" s="8">
        <f t="shared" si="0"/>
      </c>
      <c r="F36" s="8">
        <f t="shared" si="1"/>
        <v>0</v>
      </c>
      <c r="G36" s="8" t="e">
        <f t="shared" si="2"/>
        <v>#VALUE!</v>
      </c>
    </row>
    <row r="37" spans="1:7" ht="13.5">
      <c r="A37" s="2">
        <v>33</v>
      </c>
      <c r="B37" s="2" t="str">
        <f t="shared" si="3"/>
        <v>A</v>
      </c>
      <c r="C37" s="2">
        <v>4</v>
      </c>
      <c r="D37" s="14"/>
      <c r="E37" s="8">
        <f t="shared" si="0"/>
      </c>
      <c r="F37" s="8">
        <f t="shared" si="1"/>
        <v>0</v>
      </c>
      <c r="G37" s="8" t="e">
        <f t="shared" si="2"/>
        <v>#VALUE!</v>
      </c>
    </row>
    <row r="38" spans="1:7" ht="13.5">
      <c r="A38" s="2">
        <v>34</v>
      </c>
      <c r="B38" s="2" t="str">
        <f t="shared" si="3"/>
        <v>A</v>
      </c>
      <c r="C38" s="2">
        <v>4</v>
      </c>
      <c r="D38" s="14"/>
      <c r="E38" s="8">
        <f aca="true" t="shared" si="11" ref="E38:E69">E37</f>
      </c>
      <c r="F38" s="8">
        <f aca="true" t="shared" si="12" ref="F38:F69">F37</f>
        <v>0</v>
      </c>
      <c r="G38" s="8" t="e">
        <f aca="true" t="shared" si="13" ref="G38:G69">ROUNDDOWN((D38-F38+0.25)/E38+1,0)</f>
        <v>#VALUE!</v>
      </c>
    </row>
    <row r="39" spans="1:7" ht="13.5">
      <c r="A39" s="2">
        <v>35</v>
      </c>
      <c r="B39" s="2" t="str">
        <f t="shared" si="3"/>
        <v>A</v>
      </c>
      <c r="C39" s="2">
        <v>4</v>
      </c>
      <c r="D39" s="14"/>
      <c r="E39" s="8">
        <f t="shared" si="11"/>
      </c>
      <c r="F39" s="8">
        <f t="shared" si="12"/>
        <v>0</v>
      </c>
      <c r="G39" s="8" t="e">
        <f t="shared" si="13"/>
        <v>#VALUE!</v>
      </c>
    </row>
    <row r="40" spans="1:7" ht="13.5">
      <c r="A40" s="2">
        <v>36</v>
      </c>
      <c r="B40" s="2" t="str">
        <f t="shared" si="3"/>
        <v>A</v>
      </c>
      <c r="C40" s="2">
        <v>4</v>
      </c>
      <c r="D40" s="14"/>
      <c r="E40" s="8">
        <f t="shared" si="11"/>
      </c>
      <c r="F40" s="8">
        <f t="shared" si="12"/>
        <v>0</v>
      </c>
      <c r="G40" s="8" t="e">
        <f t="shared" si="13"/>
        <v>#VALUE!</v>
      </c>
    </row>
    <row r="41" spans="1:7" ht="13.5">
      <c r="A41" s="2">
        <v>37</v>
      </c>
      <c r="B41" s="2" t="str">
        <f t="shared" si="3"/>
        <v>A</v>
      </c>
      <c r="C41" s="2">
        <v>4</v>
      </c>
      <c r="D41" s="14"/>
      <c r="E41" s="8">
        <f t="shared" si="11"/>
      </c>
      <c r="F41" s="8">
        <f t="shared" si="12"/>
        <v>0</v>
      </c>
      <c r="G41" s="8" t="e">
        <f t="shared" si="13"/>
        <v>#VALUE!</v>
      </c>
    </row>
    <row r="42" spans="1:7" ht="13.5">
      <c r="A42" s="2">
        <v>38</v>
      </c>
      <c r="B42" s="2" t="str">
        <f t="shared" si="3"/>
        <v>A</v>
      </c>
      <c r="C42" s="2">
        <v>4</v>
      </c>
      <c r="D42" s="14"/>
      <c r="E42" s="8">
        <f t="shared" si="11"/>
      </c>
      <c r="F42" s="8">
        <f t="shared" si="12"/>
        <v>0</v>
      </c>
      <c r="G42" s="8" t="e">
        <f t="shared" si="13"/>
        <v>#VALUE!</v>
      </c>
    </row>
    <row r="43" spans="1:7" ht="13.5">
      <c r="A43" s="2">
        <v>39</v>
      </c>
      <c r="B43" s="2" t="str">
        <f t="shared" si="3"/>
        <v>A</v>
      </c>
      <c r="C43" s="2">
        <v>4</v>
      </c>
      <c r="D43" s="14"/>
      <c r="E43" s="8">
        <f t="shared" si="11"/>
      </c>
      <c r="F43" s="8">
        <f t="shared" si="12"/>
        <v>0</v>
      </c>
      <c r="G43" s="8" t="e">
        <f t="shared" si="13"/>
        <v>#VALUE!</v>
      </c>
    </row>
    <row r="44" spans="1:7" ht="14.25" thickBot="1">
      <c r="A44" s="6">
        <v>40</v>
      </c>
      <c r="B44" s="2" t="str">
        <f t="shared" si="3"/>
        <v>A</v>
      </c>
      <c r="C44" s="6">
        <v>4</v>
      </c>
      <c r="D44" s="14"/>
      <c r="E44" s="8">
        <f t="shared" si="11"/>
      </c>
      <c r="F44" s="8">
        <f t="shared" si="12"/>
        <v>0</v>
      </c>
      <c r="G44" s="8" t="e">
        <f t="shared" si="13"/>
        <v>#VALUE!</v>
      </c>
    </row>
    <row r="45" spans="1:7" ht="14.25" thickTop="1">
      <c r="A45" s="4">
        <v>41</v>
      </c>
      <c r="B45" s="2" t="str">
        <f t="shared" si="3"/>
        <v>A</v>
      </c>
      <c r="C45" s="4">
        <v>5</v>
      </c>
      <c r="D45" s="14"/>
      <c r="E45" s="8">
        <f t="shared" si="11"/>
      </c>
      <c r="F45" s="8">
        <f t="shared" si="12"/>
        <v>0</v>
      </c>
      <c r="G45" s="8" t="e">
        <f t="shared" si="13"/>
        <v>#VALUE!</v>
      </c>
    </row>
    <row r="46" spans="1:7" ht="13.5">
      <c r="A46" s="2">
        <v>42</v>
      </c>
      <c r="B46" s="2" t="str">
        <f t="shared" si="3"/>
        <v>A</v>
      </c>
      <c r="C46" s="2">
        <v>5</v>
      </c>
      <c r="D46" s="14"/>
      <c r="E46" s="8">
        <f t="shared" si="11"/>
      </c>
      <c r="F46" s="8">
        <f t="shared" si="12"/>
        <v>0</v>
      </c>
      <c r="G46" s="8" t="e">
        <f t="shared" si="13"/>
        <v>#VALUE!</v>
      </c>
    </row>
    <row r="47" spans="1:7" ht="13.5">
      <c r="A47" s="2">
        <v>43</v>
      </c>
      <c r="B47" s="2" t="str">
        <f t="shared" si="3"/>
        <v>A</v>
      </c>
      <c r="C47" s="2">
        <v>5</v>
      </c>
      <c r="D47" s="14"/>
      <c r="E47" s="8">
        <f t="shared" si="11"/>
      </c>
      <c r="F47" s="8">
        <f t="shared" si="12"/>
        <v>0</v>
      </c>
      <c r="G47" s="8" t="e">
        <f t="shared" si="13"/>
        <v>#VALUE!</v>
      </c>
    </row>
    <row r="48" spans="1:7" ht="13.5">
      <c r="A48" s="2">
        <v>44</v>
      </c>
      <c r="B48" s="2" t="str">
        <f t="shared" si="3"/>
        <v>A</v>
      </c>
      <c r="C48" s="2">
        <v>5</v>
      </c>
      <c r="D48" s="14"/>
      <c r="E48" s="8">
        <f t="shared" si="11"/>
      </c>
      <c r="F48" s="8">
        <f t="shared" si="12"/>
        <v>0</v>
      </c>
      <c r="G48" s="8" t="e">
        <f t="shared" si="13"/>
        <v>#VALUE!</v>
      </c>
    </row>
    <row r="49" spans="1:7" ht="13.5">
      <c r="A49" s="2">
        <v>45</v>
      </c>
      <c r="B49" s="2" t="str">
        <f t="shared" si="3"/>
        <v>A</v>
      </c>
      <c r="C49" s="2">
        <v>5</v>
      </c>
      <c r="D49" s="14"/>
      <c r="E49" s="8">
        <f t="shared" si="11"/>
      </c>
      <c r="F49" s="8">
        <f t="shared" si="12"/>
        <v>0</v>
      </c>
      <c r="G49" s="8" t="e">
        <f t="shared" si="13"/>
        <v>#VALUE!</v>
      </c>
    </row>
    <row r="50" spans="1:7" ht="13.5">
      <c r="A50" s="2">
        <v>46</v>
      </c>
      <c r="B50" s="2" t="str">
        <f t="shared" si="3"/>
        <v>A</v>
      </c>
      <c r="C50" s="2">
        <v>5</v>
      </c>
      <c r="D50" s="14"/>
      <c r="E50" s="8">
        <f t="shared" si="11"/>
      </c>
      <c r="F50" s="8">
        <f t="shared" si="12"/>
        <v>0</v>
      </c>
      <c r="G50" s="8" t="e">
        <f t="shared" si="13"/>
        <v>#VALUE!</v>
      </c>
    </row>
    <row r="51" spans="1:7" ht="13.5">
      <c r="A51" s="2">
        <v>47</v>
      </c>
      <c r="B51" s="2" t="str">
        <f t="shared" si="3"/>
        <v>A</v>
      </c>
      <c r="C51" s="2">
        <v>5</v>
      </c>
      <c r="D51" s="14"/>
      <c r="E51" s="8">
        <f t="shared" si="11"/>
      </c>
      <c r="F51" s="8">
        <f t="shared" si="12"/>
        <v>0</v>
      </c>
      <c r="G51" s="8" t="e">
        <f t="shared" si="13"/>
        <v>#VALUE!</v>
      </c>
    </row>
    <row r="52" spans="1:7" ht="13.5">
      <c r="A52" s="2">
        <v>48</v>
      </c>
      <c r="B52" s="2" t="str">
        <f t="shared" si="3"/>
        <v>A</v>
      </c>
      <c r="C52" s="2">
        <v>5</v>
      </c>
      <c r="D52" s="14"/>
      <c r="E52" s="8">
        <f t="shared" si="11"/>
      </c>
      <c r="F52" s="8">
        <f t="shared" si="12"/>
        <v>0</v>
      </c>
      <c r="G52" s="8" t="e">
        <f t="shared" si="13"/>
        <v>#VALUE!</v>
      </c>
    </row>
    <row r="53" spans="1:7" ht="13.5">
      <c r="A53" s="2">
        <v>49</v>
      </c>
      <c r="B53" s="2" t="str">
        <f t="shared" si="3"/>
        <v>A</v>
      </c>
      <c r="C53" s="2">
        <v>5</v>
      </c>
      <c r="D53" s="14"/>
      <c r="E53" s="8">
        <f t="shared" si="11"/>
      </c>
      <c r="F53" s="8">
        <f t="shared" si="12"/>
        <v>0</v>
      </c>
      <c r="G53" s="8" t="e">
        <f t="shared" si="13"/>
        <v>#VALUE!</v>
      </c>
    </row>
    <row r="54" spans="1:7" ht="14.25" thickBot="1">
      <c r="A54" s="3">
        <v>50</v>
      </c>
      <c r="B54" s="2" t="str">
        <f t="shared" si="3"/>
        <v>A</v>
      </c>
      <c r="C54" s="3">
        <v>5</v>
      </c>
      <c r="D54" s="14"/>
      <c r="E54" s="8">
        <f t="shared" si="11"/>
      </c>
      <c r="F54" s="8">
        <f t="shared" si="12"/>
        <v>0</v>
      </c>
      <c r="G54" s="8" t="e">
        <f t="shared" si="13"/>
        <v>#VALUE!</v>
      </c>
    </row>
    <row r="55" spans="1:7" ht="14.25" thickTop="1">
      <c r="A55" s="5">
        <v>51</v>
      </c>
      <c r="B55" s="2" t="str">
        <f t="shared" si="3"/>
        <v>A</v>
      </c>
      <c r="C55" s="5">
        <v>6</v>
      </c>
      <c r="D55" s="14"/>
      <c r="E55" s="8">
        <f t="shared" si="11"/>
      </c>
      <c r="F55" s="8">
        <f t="shared" si="12"/>
        <v>0</v>
      </c>
      <c r="G55" s="8" t="e">
        <f t="shared" si="13"/>
        <v>#VALUE!</v>
      </c>
    </row>
    <row r="56" spans="1:7" ht="13.5">
      <c r="A56" s="2">
        <v>52</v>
      </c>
      <c r="B56" s="2" t="str">
        <f t="shared" si="3"/>
        <v>A</v>
      </c>
      <c r="C56" s="2">
        <v>6</v>
      </c>
      <c r="D56" s="14"/>
      <c r="E56" s="8">
        <f t="shared" si="11"/>
      </c>
      <c r="F56" s="8">
        <f t="shared" si="12"/>
        <v>0</v>
      </c>
      <c r="G56" s="8" t="e">
        <f t="shared" si="13"/>
        <v>#VALUE!</v>
      </c>
    </row>
    <row r="57" spans="1:7" ht="13.5">
      <c r="A57" s="2">
        <v>53</v>
      </c>
      <c r="B57" s="2" t="str">
        <f t="shared" si="3"/>
        <v>A</v>
      </c>
      <c r="C57" s="2">
        <v>6</v>
      </c>
      <c r="D57" s="14"/>
      <c r="E57" s="8">
        <f t="shared" si="11"/>
      </c>
      <c r="F57" s="8">
        <f t="shared" si="12"/>
        <v>0</v>
      </c>
      <c r="G57" s="8" t="e">
        <f t="shared" si="13"/>
        <v>#VALUE!</v>
      </c>
    </row>
    <row r="58" spans="1:7" ht="13.5">
      <c r="A58" s="2">
        <v>54</v>
      </c>
      <c r="B58" s="2" t="str">
        <f t="shared" si="3"/>
        <v>A</v>
      </c>
      <c r="C58" s="2">
        <v>6</v>
      </c>
      <c r="D58" s="14"/>
      <c r="E58" s="8">
        <f t="shared" si="11"/>
      </c>
      <c r="F58" s="8">
        <f t="shared" si="12"/>
        <v>0</v>
      </c>
      <c r="G58" s="8" t="e">
        <f t="shared" si="13"/>
        <v>#VALUE!</v>
      </c>
    </row>
    <row r="59" spans="1:7" ht="13.5">
      <c r="A59" s="2">
        <v>55</v>
      </c>
      <c r="B59" s="2" t="str">
        <f t="shared" si="3"/>
        <v>A</v>
      </c>
      <c r="C59" s="2">
        <v>6</v>
      </c>
      <c r="D59" s="14"/>
      <c r="E59" s="8">
        <f t="shared" si="11"/>
      </c>
      <c r="F59" s="8">
        <f t="shared" si="12"/>
        <v>0</v>
      </c>
      <c r="G59" s="8" t="e">
        <f t="shared" si="13"/>
        <v>#VALUE!</v>
      </c>
    </row>
    <row r="60" spans="1:7" ht="13.5">
      <c r="A60" s="2">
        <v>56</v>
      </c>
      <c r="B60" s="2" t="str">
        <f t="shared" si="3"/>
        <v>A</v>
      </c>
      <c r="C60" s="2">
        <v>6</v>
      </c>
      <c r="D60" s="14"/>
      <c r="E60" s="8">
        <f t="shared" si="11"/>
      </c>
      <c r="F60" s="8">
        <f t="shared" si="12"/>
        <v>0</v>
      </c>
      <c r="G60" s="8" t="e">
        <f t="shared" si="13"/>
        <v>#VALUE!</v>
      </c>
    </row>
    <row r="61" spans="1:7" ht="13.5">
      <c r="A61" s="2">
        <v>57</v>
      </c>
      <c r="B61" s="2" t="str">
        <f t="shared" si="3"/>
        <v>A</v>
      </c>
      <c r="C61" s="2">
        <v>6</v>
      </c>
      <c r="D61" s="14"/>
      <c r="E61" s="8">
        <f t="shared" si="11"/>
      </c>
      <c r="F61" s="8">
        <f t="shared" si="12"/>
        <v>0</v>
      </c>
      <c r="G61" s="8" t="e">
        <f t="shared" si="13"/>
        <v>#VALUE!</v>
      </c>
    </row>
    <row r="62" spans="1:7" ht="13.5">
      <c r="A62" s="2">
        <v>58</v>
      </c>
      <c r="B62" s="2" t="str">
        <f t="shared" si="3"/>
        <v>A</v>
      </c>
      <c r="C62" s="2">
        <v>6</v>
      </c>
      <c r="D62" s="14"/>
      <c r="E62" s="8">
        <f t="shared" si="11"/>
      </c>
      <c r="F62" s="8">
        <f t="shared" si="12"/>
        <v>0</v>
      </c>
      <c r="G62" s="8" t="e">
        <f t="shared" si="13"/>
        <v>#VALUE!</v>
      </c>
    </row>
    <row r="63" spans="1:7" ht="13.5">
      <c r="A63" s="2">
        <v>59</v>
      </c>
      <c r="B63" s="2" t="str">
        <f t="shared" si="3"/>
        <v>A</v>
      </c>
      <c r="C63" s="2">
        <v>6</v>
      </c>
      <c r="D63" s="14"/>
      <c r="E63" s="8">
        <f t="shared" si="11"/>
      </c>
      <c r="F63" s="8">
        <f t="shared" si="12"/>
        <v>0</v>
      </c>
      <c r="G63" s="8" t="e">
        <f t="shared" si="13"/>
        <v>#VALUE!</v>
      </c>
    </row>
    <row r="64" spans="1:7" ht="14.25" thickBot="1">
      <c r="A64" s="6">
        <v>60</v>
      </c>
      <c r="B64" s="2" t="str">
        <f t="shared" si="3"/>
        <v>A</v>
      </c>
      <c r="C64" s="6">
        <v>6</v>
      </c>
      <c r="D64" s="14"/>
      <c r="E64" s="8">
        <f t="shared" si="11"/>
      </c>
      <c r="F64" s="8">
        <f t="shared" si="12"/>
        <v>0</v>
      </c>
      <c r="G64" s="8" t="e">
        <f t="shared" si="13"/>
        <v>#VALUE!</v>
      </c>
    </row>
    <row r="65" spans="1:7" ht="14.25" thickTop="1">
      <c r="A65" s="4">
        <v>61</v>
      </c>
      <c r="B65" s="2" t="str">
        <f t="shared" si="3"/>
        <v>A</v>
      </c>
      <c r="C65" s="4">
        <v>7</v>
      </c>
      <c r="D65" s="14"/>
      <c r="E65" s="8">
        <f t="shared" si="11"/>
      </c>
      <c r="F65" s="8">
        <f t="shared" si="12"/>
        <v>0</v>
      </c>
      <c r="G65" s="8" t="e">
        <f t="shared" si="13"/>
        <v>#VALUE!</v>
      </c>
    </row>
    <row r="66" spans="1:7" ht="13.5">
      <c r="A66" s="2">
        <v>62</v>
      </c>
      <c r="B66" s="2" t="str">
        <f t="shared" si="3"/>
        <v>A</v>
      </c>
      <c r="C66" s="2">
        <v>7</v>
      </c>
      <c r="D66" s="14"/>
      <c r="E66" s="8">
        <f t="shared" si="11"/>
      </c>
      <c r="F66" s="8">
        <f t="shared" si="12"/>
        <v>0</v>
      </c>
      <c r="G66" s="8" t="e">
        <f t="shared" si="13"/>
        <v>#VALUE!</v>
      </c>
    </row>
    <row r="67" spans="1:7" ht="13.5">
      <c r="A67" s="2">
        <v>63</v>
      </c>
      <c r="B67" s="2" t="str">
        <f t="shared" si="3"/>
        <v>A</v>
      </c>
      <c r="C67" s="2">
        <v>7</v>
      </c>
      <c r="D67" s="14"/>
      <c r="E67" s="8">
        <f t="shared" si="11"/>
      </c>
      <c r="F67" s="8">
        <f t="shared" si="12"/>
        <v>0</v>
      </c>
      <c r="G67" s="8" t="e">
        <f t="shared" si="13"/>
        <v>#VALUE!</v>
      </c>
    </row>
    <row r="68" spans="1:7" ht="13.5">
      <c r="A68" s="2">
        <v>64</v>
      </c>
      <c r="B68" s="2" t="str">
        <f t="shared" si="3"/>
        <v>A</v>
      </c>
      <c r="C68" s="2">
        <v>7</v>
      </c>
      <c r="D68" s="14"/>
      <c r="E68" s="8">
        <f t="shared" si="11"/>
      </c>
      <c r="F68" s="8">
        <f t="shared" si="12"/>
        <v>0</v>
      </c>
      <c r="G68" s="8" t="e">
        <f t="shared" si="13"/>
        <v>#VALUE!</v>
      </c>
    </row>
    <row r="69" spans="1:7" ht="13.5">
      <c r="A69" s="2">
        <v>65</v>
      </c>
      <c r="B69" s="2" t="str">
        <f t="shared" si="3"/>
        <v>A</v>
      </c>
      <c r="C69" s="2">
        <v>7</v>
      </c>
      <c r="D69" s="14"/>
      <c r="E69" s="8">
        <f t="shared" si="11"/>
      </c>
      <c r="F69" s="8">
        <f t="shared" si="12"/>
        <v>0</v>
      </c>
      <c r="G69" s="8" t="e">
        <f t="shared" si="13"/>
        <v>#VALUE!</v>
      </c>
    </row>
    <row r="70" spans="1:7" ht="13.5">
      <c r="A70" s="2">
        <v>66</v>
      </c>
      <c r="B70" s="2" t="str">
        <f t="shared" si="3"/>
        <v>A</v>
      </c>
      <c r="C70" s="2">
        <v>7</v>
      </c>
      <c r="D70" s="14"/>
      <c r="E70" s="8">
        <f aca="true" t="shared" si="14" ref="E70:E104">E69</f>
      </c>
      <c r="F70" s="8">
        <f aca="true" t="shared" si="15" ref="F70:F104">F69</f>
        <v>0</v>
      </c>
      <c r="G70" s="8" t="e">
        <f aca="true" t="shared" si="16" ref="G70:G101">ROUNDDOWN((D70-F70+0.25)/E70+1,0)</f>
        <v>#VALUE!</v>
      </c>
    </row>
    <row r="71" spans="1:7" ht="13.5">
      <c r="A71" s="2">
        <v>67</v>
      </c>
      <c r="B71" s="2" t="str">
        <f aca="true" t="shared" si="17" ref="B71:B104">B70</f>
        <v>A</v>
      </c>
      <c r="C71" s="2">
        <v>7</v>
      </c>
      <c r="D71" s="14"/>
      <c r="E71" s="8">
        <f t="shared" si="14"/>
      </c>
      <c r="F71" s="8">
        <f t="shared" si="15"/>
        <v>0</v>
      </c>
      <c r="G71" s="8" t="e">
        <f t="shared" si="16"/>
        <v>#VALUE!</v>
      </c>
    </row>
    <row r="72" spans="1:7" ht="13.5">
      <c r="A72" s="2">
        <v>68</v>
      </c>
      <c r="B72" s="2" t="str">
        <f t="shared" si="17"/>
        <v>A</v>
      </c>
      <c r="C72" s="2">
        <v>7</v>
      </c>
      <c r="D72" s="14"/>
      <c r="E72" s="8">
        <f t="shared" si="14"/>
      </c>
      <c r="F72" s="8">
        <f t="shared" si="15"/>
        <v>0</v>
      </c>
      <c r="G72" s="8" t="e">
        <f t="shared" si="16"/>
        <v>#VALUE!</v>
      </c>
    </row>
    <row r="73" spans="1:7" ht="13.5">
      <c r="A73" s="2">
        <v>69</v>
      </c>
      <c r="B73" s="2" t="str">
        <f t="shared" si="17"/>
        <v>A</v>
      </c>
      <c r="C73" s="2">
        <v>7</v>
      </c>
      <c r="D73" s="14"/>
      <c r="E73" s="8">
        <f t="shared" si="14"/>
      </c>
      <c r="F73" s="8">
        <f t="shared" si="15"/>
        <v>0</v>
      </c>
      <c r="G73" s="8" t="e">
        <f t="shared" si="16"/>
        <v>#VALUE!</v>
      </c>
    </row>
    <row r="74" spans="1:7" ht="14.25" thickBot="1">
      <c r="A74" s="3">
        <v>70</v>
      </c>
      <c r="B74" s="2" t="str">
        <f t="shared" si="17"/>
        <v>A</v>
      </c>
      <c r="C74" s="3">
        <v>7</v>
      </c>
      <c r="D74" s="14"/>
      <c r="E74" s="8">
        <f t="shared" si="14"/>
      </c>
      <c r="F74" s="8">
        <f t="shared" si="15"/>
        <v>0</v>
      </c>
      <c r="G74" s="8" t="e">
        <f t="shared" si="16"/>
        <v>#VALUE!</v>
      </c>
    </row>
    <row r="75" spans="1:7" ht="14.25" thickTop="1">
      <c r="A75" s="5">
        <v>71</v>
      </c>
      <c r="B75" s="2" t="str">
        <f t="shared" si="17"/>
        <v>A</v>
      </c>
      <c r="C75" s="5">
        <v>8</v>
      </c>
      <c r="D75" s="14"/>
      <c r="E75" s="8">
        <f t="shared" si="14"/>
      </c>
      <c r="F75" s="8">
        <f t="shared" si="15"/>
        <v>0</v>
      </c>
      <c r="G75" s="8" t="e">
        <f t="shared" si="16"/>
        <v>#VALUE!</v>
      </c>
    </row>
    <row r="76" spans="1:7" ht="13.5">
      <c r="A76" s="2">
        <v>72</v>
      </c>
      <c r="B76" s="2" t="str">
        <f t="shared" si="17"/>
        <v>A</v>
      </c>
      <c r="C76" s="2">
        <v>8</v>
      </c>
      <c r="D76" s="14"/>
      <c r="E76" s="8">
        <f t="shared" si="14"/>
      </c>
      <c r="F76" s="8">
        <f t="shared" si="15"/>
        <v>0</v>
      </c>
      <c r="G76" s="8" t="e">
        <f t="shared" si="16"/>
        <v>#VALUE!</v>
      </c>
    </row>
    <row r="77" spans="1:7" ht="13.5">
      <c r="A77" s="2">
        <v>73</v>
      </c>
      <c r="B77" s="2" t="str">
        <f t="shared" si="17"/>
        <v>A</v>
      </c>
      <c r="C77" s="2">
        <v>8</v>
      </c>
      <c r="D77" s="14"/>
      <c r="E77" s="8">
        <f t="shared" si="14"/>
      </c>
      <c r="F77" s="8">
        <f t="shared" si="15"/>
        <v>0</v>
      </c>
      <c r="G77" s="8" t="e">
        <f t="shared" si="16"/>
        <v>#VALUE!</v>
      </c>
    </row>
    <row r="78" spans="1:7" ht="13.5">
      <c r="A78" s="2">
        <v>74</v>
      </c>
      <c r="B78" s="2" t="str">
        <f t="shared" si="17"/>
        <v>A</v>
      </c>
      <c r="C78" s="2">
        <v>8</v>
      </c>
      <c r="D78" s="14"/>
      <c r="E78" s="8">
        <f t="shared" si="14"/>
      </c>
      <c r="F78" s="8">
        <f t="shared" si="15"/>
        <v>0</v>
      </c>
      <c r="G78" s="8" t="e">
        <f t="shared" si="16"/>
        <v>#VALUE!</v>
      </c>
    </row>
    <row r="79" spans="1:7" ht="13.5">
      <c r="A79" s="2">
        <v>75</v>
      </c>
      <c r="B79" s="2" t="str">
        <f t="shared" si="17"/>
        <v>A</v>
      </c>
      <c r="C79" s="2">
        <v>8</v>
      </c>
      <c r="D79" s="14"/>
      <c r="E79" s="8">
        <f t="shared" si="14"/>
      </c>
      <c r="F79" s="8">
        <f t="shared" si="15"/>
        <v>0</v>
      </c>
      <c r="G79" s="8" t="e">
        <f t="shared" si="16"/>
        <v>#VALUE!</v>
      </c>
    </row>
    <row r="80" spans="1:7" ht="13.5">
      <c r="A80" s="2">
        <v>76</v>
      </c>
      <c r="B80" s="2" t="str">
        <f t="shared" si="17"/>
        <v>A</v>
      </c>
      <c r="C80" s="2">
        <v>8</v>
      </c>
      <c r="D80" s="14"/>
      <c r="E80" s="8">
        <f t="shared" si="14"/>
      </c>
      <c r="F80" s="8">
        <f t="shared" si="15"/>
        <v>0</v>
      </c>
      <c r="G80" s="8" t="e">
        <f t="shared" si="16"/>
        <v>#VALUE!</v>
      </c>
    </row>
    <row r="81" spans="1:7" ht="13.5">
      <c r="A81" s="2">
        <v>77</v>
      </c>
      <c r="B81" s="2" t="str">
        <f t="shared" si="17"/>
        <v>A</v>
      </c>
      <c r="C81" s="2">
        <v>8</v>
      </c>
      <c r="D81" s="14"/>
      <c r="E81" s="8">
        <f t="shared" si="14"/>
      </c>
      <c r="F81" s="8">
        <f t="shared" si="15"/>
        <v>0</v>
      </c>
      <c r="G81" s="8" t="e">
        <f t="shared" si="16"/>
        <v>#VALUE!</v>
      </c>
    </row>
    <row r="82" spans="1:7" ht="13.5">
      <c r="A82" s="2">
        <v>78</v>
      </c>
      <c r="B82" s="2" t="str">
        <f t="shared" si="17"/>
        <v>A</v>
      </c>
      <c r="C82" s="2">
        <v>8</v>
      </c>
      <c r="D82" s="14"/>
      <c r="E82" s="8">
        <f t="shared" si="14"/>
      </c>
      <c r="F82" s="8">
        <f t="shared" si="15"/>
        <v>0</v>
      </c>
      <c r="G82" s="8" t="e">
        <f t="shared" si="16"/>
        <v>#VALUE!</v>
      </c>
    </row>
    <row r="83" spans="1:7" ht="13.5">
      <c r="A83" s="2">
        <v>79</v>
      </c>
      <c r="B83" s="2" t="str">
        <f t="shared" si="17"/>
        <v>A</v>
      </c>
      <c r="C83" s="2">
        <v>8</v>
      </c>
      <c r="D83" s="14"/>
      <c r="E83" s="8">
        <f t="shared" si="14"/>
      </c>
      <c r="F83" s="8">
        <f t="shared" si="15"/>
        <v>0</v>
      </c>
      <c r="G83" s="8" t="e">
        <f t="shared" si="16"/>
        <v>#VALUE!</v>
      </c>
    </row>
    <row r="84" spans="1:7" ht="14.25" thickBot="1">
      <c r="A84" s="6">
        <v>80</v>
      </c>
      <c r="B84" s="2" t="str">
        <f t="shared" si="17"/>
        <v>A</v>
      </c>
      <c r="C84" s="6">
        <v>8</v>
      </c>
      <c r="D84" s="14"/>
      <c r="E84" s="8">
        <f t="shared" si="14"/>
      </c>
      <c r="F84" s="8">
        <f t="shared" si="15"/>
        <v>0</v>
      </c>
      <c r="G84" s="8" t="e">
        <f t="shared" si="16"/>
        <v>#VALUE!</v>
      </c>
    </row>
    <row r="85" spans="1:7" ht="14.25" thickTop="1">
      <c r="A85" s="4">
        <v>81</v>
      </c>
      <c r="B85" s="2" t="str">
        <f t="shared" si="17"/>
        <v>A</v>
      </c>
      <c r="C85" s="4">
        <v>9</v>
      </c>
      <c r="D85" s="14"/>
      <c r="E85" s="8">
        <f t="shared" si="14"/>
      </c>
      <c r="F85" s="8">
        <f t="shared" si="15"/>
        <v>0</v>
      </c>
      <c r="G85" s="8" t="e">
        <f t="shared" si="16"/>
        <v>#VALUE!</v>
      </c>
    </row>
    <row r="86" spans="1:7" ht="13.5">
      <c r="A86" s="2">
        <v>82</v>
      </c>
      <c r="B86" s="2" t="str">
        <f t="shared" si="17"/>
        <v>A</v>
      </c>
      <c r="C86" s="2">
        <v>9</v>
      </c>
      <c r="D86" s="14"/>
      <c r="E86" s="8">
        <f t="shared" si="14"/>
      </c>
      <c r="F86" s="8">
        <f t="shared" si="15"/>
        <v>0</v>
      </c>
      <c r="G86" s="8" t="e">
        <f t="shared" si="16"/>
        <v>#VALUE!</v>
      </c>
    </row>
    <row r="87" spans="1:7" ht="13.5">
      <c r="A87" s="2">
        <v>83</v>
      </c>
      <c r="B87" s="2" t="str">
        <f t="shared" si="17"/>
        <v>A</v>
      </c>
      <c r="C87" s="2">
        <v>9</v>
      </c>
      <c r="D87" s="14"/>
      <c r="E87" s="8">
        <f t="shared" si="14"/>
      </c>
      <c r="F87" s="8">
        <f t="shared" si="15"/>
        <v>0</v>
      </c>
      <c r="G87" s="8" t="e">
        <f t="shared" si="16"/>
        <v>#VALUE!</v>
      </c>
    </row>
    <row r="88" spans="1:7" ht="13.5">
      <c r="A88" s="2">
        <v>84</v>
      </c>
      <c r="B88" s="2" t="str">
        <f t="shared" si="17"/>
        <v>A</v>
      </c>
      <c r="C88" s="2">
        <v>9</v>
      </c>
      <c r="D88" s="14"/>
      <c r="E88" s="8">
        <f t="shared" si="14"/>
      </c>
      <c r="F88" s="8">
        <f t="shared" si="15"/>
        <v>0</v>
      </c>
      <c r="G88" s="8" t="e">
        <f t="shared" si="16"/>
        <v>#VALUE!</v>
      </c>
    </row>
    <row r="89" spans="1:7" ht="13.5">
      <c r="A89" s="2">
        <v>85</v>
      </c>
      <c r="B89" s="2" t="str">
        <f t="shared" si="17"/>
        <v>A</v>
      </c>
      <c r="C89" s="2">
        <v>9</v>
      </c>
      <c r="D89" s="14"/>
      <c r="E89" s="8">
        <f t="shared" si="14"/>
      </c>
      <c r="F89" s="8">
        <f t="shared" si="15"/>
        <v>0</v>
      </c>
      <c r="G89" s="8" t="e">
        <f t="shared" si="16"/>
        <v>#VALUE!</v>
      </c>
    </row>
    <row r="90" spans="1:7" ht="13.5">
      <c r="A90" s="2">
        <v>86</v>
      </c>
      <c r="B90" s="2" t="str">
        <f t="shared" si="17"/>
        <v>A</v>
      </c>
      <c r="C90" s="2">
        <v>9</v>
      </c>
      <c r="D90" s="14"/>
      <c r="E90" s="8">
        <f t="shared" si="14"/>
      </c>
      <c r="F90" s="8">
        <f t="shared" si="15"/>
        <v>0</v>
      </c>
      <c r="G90" s="8" t="e">
        <f t="shared" si="16"/>
        <v>#VALUE!</v>
      </c>
    </row>
    <row r="91" spans="1:7" ht="13.5">
      <c r="A91" s="2">
        <v>87</v>
      </c>
      <c r="B91" s="2" t="str">
        <f t="shared" si="17"/>
        <v>A</v>
      </c>
      <c r="C91" s="2">
        <v>9</v>
      </c>
      <c r="D91" s="14"/>
      <c r="E91" s="8">
        <f t="shared" si="14"/>
      </c>
      <c r="F91" s="8">
        <f t="shared" si="15"/>
        <v>0</v>
      </c>
      <c r="G91" s="8" t="e">
        <f t="shared" si="16"/>
        <v>#VALUE!</v>
      </c>
    </row>
    <row r="92" spans="1:7" ht="13.5">
      <c r="A92" s="2">
        <v>88</v>
      </c>
      <c r="B92" s="2" t="str">
        <f t="shared" si="17"/>
        <v>A</v>
      </c>
      <c r="C92" s="2">
        <v>9</v>
      </c>
      <c r="D92" s="14"/>
      <c r="E92" s="8">
        <f t="shared" si="14"/>
      </c>
      <c r="F92" s="8">
        <f t="shared" si="15"/>
        <v>0</v>
      </c>
      <c r="G92" s="8" t="e">
        <f t="shared" si="16"/>
        <v>#VALUE!</v>
      </c>
    </row>
    <row r="93" spans="1:7" ht="13.5">
      <c r="A93" s="2">
        <v>89</v>
      </c>
      <c r="B93" s="2" t="str">
        <f t="shared" si="17"/>
        <v>A</v>
      </c>
      <c r="C93" s="2">
        <v>9</v>
      </c>
      <c r="D93" s="14"/>
      <c r="E93" s="8">
        <f t="shared" si="14"/>
      </c>
      <c r="F93" s="8">
        <f t="shared" si="15"/>
        <v>0</v>
      </c>
      <c r="G93" s="8" t="e">
        <f t="shared" si="16"/>
        <v>#VALUE!</v>
      </c>
    </row>
    <row r="94" spans="1:7" ht="14.25" thickBot="1">
      <c r="A94" s="3">
        <v>90</v>
      </c>
      <c r="B94" s="2" t="str">
        <f t="shared" si="17"/>
        <v>A</v>
      </c>
      <c r="C94" s="3">
        <v>9</v>
      </c>
      <c r="D94" s="14"/>
      <c r="E94" s="8">
        <f t="shared" si="14"/>
      </c>
      <c r="F94" s="8">
        <f t="shared" si="15"/>
        <v>0</v>
      </c>
      <c r="G94" s="8" t="e">
        <f t="shared" si="16"/>
        <v>#VALUE!</v>
      </c>
    </row>
    <row r="95" spans="1:7" ht="14.25" thickTop="1">
      <c r="A95" s="5">
        <v>91</v>
      </c>
      <c r="B95" s="2" t="str">
        <f t="shared" si="17"/>
        <v>A</v>
      </c>
      <c r="C95" s="5">
        <v>10</v>
      </c>
      <c r="D95" s="14"/>
      <c r="E95" s="8">
        <f t="shared" si="14"/>
      </c>
      <c r="F95" s="8">
        <f t="shared" si="15"/>
        <v>0</v>
      </c>
      <c r="G95" s="8" t="e">
        <f t="shared" si="16"/>
        <v>#VALUE!</v>
      </c>
    </row>
    <row r="96" spans="1:7" ht="13.5">
      <c r="A96" s="2">
        <v>92</v>
      </c>
      <c r="B96" s="2" t="str">
        <f t="shared" si="17"/>
        <v>A</v>
      </c>
      <c r="C96" s="2">
        <v>10</v>
      </c>
      <c r="D96" s="14"/>
      <c r="E96" s="8">
        <f t="shared" si="14"/>
      </c>
      <c r="F96" s="8">
        <f t="shared" si="15"/>
        <v>0</v>
      </c>
      <c r="G96" s="8" t="e">
        <f t="shared" si="16"/>
        <v>#VALUE!</v>
      </c>
    </row>
    <row r="97" spans="1:7" ht="13.5">
      <c r="A97" s="2">
        <v>93</v>
      </c>
      <c r="B97" s="2" t="str">
        <f t="shared" si="17"/>
        <v>A</v>
      </c>
      <c r="C97" s="2">
        <v>10</v>
      </c>
      <c r="D97" s="14"/>
      <c r="E97" s="8">
        <f t="shared" si="14"/>
      </c>
      <c r="F97" s="8">
        <f t="shared" si="15"/>
        <v>0</v>
      </c>
      <c r="G97" s="8" t="e">
        <f t="shared" si="16"/>
        <v>#VALUE!</v>
      </c>
    </row>
    <row r="98" spans="1:7" ht="13.5">
      <c r="A98" s="2">
        <v>94</v>
      </c>
      <c r="B98" s="2" t="str">
        <f t="shared" si="17"/>
        <v>A</v>
      </c>
      <c r="C98" s="2">
        <v>10</v>
      </c>
      <c r="D98" s="14"/>
      <c r="E98" s="8">
        <f t="shared" si="14"/>
      </c>
      <c r="F98" s="8">
        <f t="shared" si="15"/>
        <v>0</v>
      </c>
      <c r="G98" s="8" t="e">
        <f t="shared" si="16"/>
        <v>#VALUE!</v>
      </c>
    </row>
    <row r="99" spans="1:7" ht="13.5">
      <c r="A99" s="2">
        <v>95</v>
      </c>
      <c r="B99" s="2" t="str">
        <f t="shared" si="17"/>
        <v>A</v>
      </c>
      <c r="C99" s="2">
        <v>10</v>
      </c>
      <c r="D99" s="14"/>
      <c r="E99" s="8">
        <f t="shared" si="14"/>
      </c>
      <c r="F99" s="8">
        <f t="shared" si="15"/>
        <v>0</v>
      </c>
      <c r="G99" s="8" t="e">
        <f t="shared" si="16"/>
        <v>#VALUE!</v>
      </c>
    </row>
    <row r="100" spans="1:7" ht="13.5">
      <c r="A100" s="2">
        <v>96</v>
      </c>
      <c r="B100" s="2" t="str">
        <f t="shared" si="17"/>
        <v>A</v>
      </c>
      <c r="C100" s="2">
        <v>10</v>
      </c>
      <c r="D100" s="14"/>
      <c r="E100" s="8">
        <f t="shared" si="14"/>
      </c>
      <c r="F100" s="8">
        <f t="shared" si="15"/>
        <v>0</v>
      </c>
      <c r="G100" s="8" t="e">
        <f t="shared" si="16"/>
        <v>#VALUE!</v>
      </c>
    </row>
    <row r="101" spans="1:7" ht="13.5">
      <c r="A101" s="2">
        <v>97</v>
      </c>
      <c r="B101" s="2" t="str">
        <f t="shared" si="17"/>
        <v>A</v>
      </c>
      <c r="C101" s="2">
        <v>10</v>
      </c>
      <c r="D101" s="14"/>
      <c r="E101" s="8">
        <f t="shared" si="14"/>
      </c>
      <c r="F101" s="8">
        <f t="shared" si="15"/>
        <v>0</v>
      </c>
      <c r="G101" s="8" t="e">
        <f t="shared" si="16"/>
        <v>#VALUE!</v>
      </c>
    </row>
    <row r="102" spans="1:7" ht="13.5">
      <c r="A102" s="2">
        <v>98</v>
      </c>
      <c r="B102" s="2" t="str">
        <f t="shared" si="17"/>
        <v>A</v>
      </c>
      <c r="C102" s="2">
        <v>10</v>
      </c>
      <c r="D102" s="14"/>
      <c r="E102" s="8">
        <f t="shared" si="14"/>
      </c>
      <c r="F102" s="8">
        <f t="shared" si="15"/>
        <v>0</v>
      </c>
      <c r="G102" s="8" t="e">
        <f>ROUNDDOWN((D102-F102+0.25)/E102+1,0)</f>
        <v>#VALUE!</v>
      </c>
    </row>
    <row r="103" spans="1:7" ht="13.5">
      <c r="A103" s="2">
        <v>99</v>
      </c>
      <c r="B103" s="2" t="str">
        <f t="shared" si="17"/>
        <v>A</v>
      </c>
      <c r="C103" s="2">
        <v>10</v>
      </c>
      <c r="D103" s="14"/>
      <c r="E103" s="8">
        <f t="shared" si="14"/>
      </c>
      <c r="F103" s="8">
        <f t="shared" si="15"/>
        <v>0</v>
      </c>
      <c r="G103" s="8" t="e">
        <f>ROUNDDOWN((D103-F103+0.25)/E103+1,0)</f>
        <v>#VALUE!</v>
      </c>
    </row>
    <row r="104" spans="1:7" ht="13.5">
      <c r="A104" s="2">
        <v>100</v>
      </c>
      <c r="B104" s="2" t="str">
        <f t="shared" si="17"/>
        <v>A</v>
      </c>
      <c r="C104" s="2">
        <v>10</v>
      </c>
      <c r="D104" s="14"/>
      <c r="E104" s="8">
        <f t="shared" si="14"/>
      </c>
      <c r="F104" s="8">
        <f t="shared" si="15"/>
        <v>0</v>
      </c>
      <c r="G104" s="8" t="e">
        <f>ROUNDDOWN((D104-F104+0.25)/E104+1,0)</f>
        <v>#VALUE!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A16" sqref="A16"/>
    </sheetView>
  </sheetViews>
  <sheetFormatPr defaultColWidth="8.796875" defaultRowHeight="14.25"/>
  <cols>
    <col min="1" max="1" width="11.59765625" style="0" bestFit="1" customWidth="1"/>
    <col min="2" max="2" width="23.8984375" style="0" bestFit="1" customWidth="1"/>
    <col min="3" max="4" width="11" style="0" bestFit="1" customWidth="1"/>
    <col min="5" max="7" width="6.59765625" style="0" customWidth="1"/>
    <col min="8" max="8" width="7.69921875" style="0" customWidth="1"/>
    <col min="10" max="10" width="10.3984375" style="0" customWidth="1"/>
    <col min="11" max="11" width="10.59765625" style="0" customWidth="1"/>
  </cols>
  <sheetData>
    <row r="1" spans="1:3" ht="13.5">
      <c r="A1" s="16" t="s">
        <v>25</v>
      </c>
      <c r="B1" s="18"/>
      <c r="C1" t="s">
        <v>23</v>
      </c>
    </row>
    <row r="2" spans="1:10" ht="13.5">
      <c r="A2" s="16" t="s">
        <v>26</v>
      </c>
      <c r="B2" s="15"/>
      <c r="C2" t="s">
        <v>30</v>
      </c>
      <c r="I2" t="s">
        <v>9</v>
      </c>
      <c r="J2">
        <f>COUNTIF(D5:D104,"&gt;0")</f>
        <v>100</v>
      </c>
    </row>
    <row r="3" spans="2:12" ht="13.5">
      <c r="B3" s="1"/>
      <c r="C3" s="1" t="s">
        <v>18</v>
      </c>
      <c r="D3" s="1" t="s">
        <v>3</v>
      </c>
      <c r="E3" s="1"/>
      <c r="F3" s="1"/>
      <c r="G3" s="1"/>
      <c r="I3" t="s">
        <v>4</v>
      </c>
      <c r="J3">
        <f>MIN(D5:D104)</f>
        <v>19</v>
      </c>
      <c r="K3" t="s">
        <v>10</v>
      </c>
      <c r="L3">
        <f>MAX(D5:D104)</f>
        <v>32.5</v>
      </c>
    </row>
    <row r="4" spans="1:10" ht="13.5">
      <c r="A4" s="2" t="s">
        <v>19</v>
      </c>
      <c r="B4" s="2" t="s">
        <v>0</v>
      </c>
      <c r="C4" s="2" t="s">
        <v>1</v>
      </c>
      <c r="D4" s="2" t="s">
        <v>2</v>
      </c>
      <c r="E4" s="8" t="s">
        <v>11</v>
      </c>
      <c r="F4" s="8" t="s">
        <v>4</v>
      </c>
      <c r="G4" s="8" t="s">
        <v>14</v>
      </c>
      <c r="I4" s="7" t="s">
        <v>7</v>
      </c>
      <c r="J4">
        <v>0.5</v>
      </c>
    </row>
    <row r="5" spans="1:12" ht="13.5">
      <c r="A5" s="2">
        <v>1</v>
      </c>
      <c r="B5" s="17" t="s">
        <v>27</v>
      </c>
      <c r="C5" s="2">
        <v>1</v>
      </c>
      <c r="D5" s="14">
        <v>19</v>
      </c>
      <c r="E5" s="8">
        <f>J6</f>
        <v>1.5</v>
      </c>
      <c r="F5" s="8">
        <f>J3</f>
        <v>19</v>
      </c>
      <c r="G5" s="8">
        <f>IF(E5&gt;0,ROUNDDOWN((D5-F5+0.25)/E5+1,0),"")</f>
        <v>1</v>
      </c>
      <c r="I5" t="s">
        <v>13</v>
      </c>
      <c r="K5" t="s">
        <v>8</v>
      </c>
      <c r="L5">
        <f>SQRT(J2)</f>
        <v>10</v>
      </c>
    </row>
    <row r="6" spans="1:12" ht="13.5">
      <c r="A6" s="2">
        <v>2</v>
      </c>
      <c r="B6" s="2" t="str">
        <f>B5</f>
        <v>第１班</v>
      </c>
      <c r="C6" s="2">
        <v>1</v>
      </c>
      <c r="D6" s="14">
        <f>D5+0.5</f>
        <v>19.5</v>
      </c>
      <c r="E6" s="8">
        <f aca="true" t="shared" si="0" ref="E6:E37">E5</f>
        <v>1.5</v>
      </c>
      <c r="F6" s="8">
        <f aca="true" t="shared" si="1" ref="F6:F37">F5</f>
        <v>19</v>
      </c>
      <c r="G6" s="8">
        <f aca="true" t="shared" si="2" ref="G6:G36">ROUNDDOWN((D6-F6+0.25)/E6+1,0)</f>
        <v>1</v>
      </c>
      <c r="I6" t="s">
        <v>11</v>
      </c>
      <c r="J6">
        <f>IF(J2&gt;0,ROUND(L6/J4,0)*J4,"")</f>
        <v>1.5</v>
      </c>
      <c r="K6" t="s">
        <v>12</v>
      </c>
      <c r="L6">
        <f>IF(L5&gt;0,(L3-J3)/L5,"")</f>
        <v>1.35</v>
      </c>
    </row>
    <row r="7" spans="1:7" ht="13.5">
      <c r="A7" s="2">
        <v>3</v>
      </c>
      <c r="B7" s="2" t="str">
        <f aca="true" t="shared" si="3" ref="B7:B70">B6</f>
        <v>第１班</v>
      </c>
      <c r="C7" s="2">
        <v>1</v>
      </c>
      <c r="D7" s="14">
        <f aca="true" t="shared" si="4" ref="D7:D14">D6+0.5</f>
        <v>20</v>
      </c>
      <c r="E7" s="8">
        <f t="shared" si="0"/>
        <v>1.5</v>
      </c>
      <c r="F7" s="8">
        <f t="shared" si="1"/>
        <v>19</v>
      </c>
      <c r="G7" s="8">
        <f t="shared" si="2"/>
        <v>1</v>
      </c>
    </row>
    <row r="8" spans="1:15" ht="13.5">
      <c r="A8" s="2">
        <v>4</v>
      </c>
      <c r="B8" s="2" t="str">
        <f t="shared" si="3"/>
        <v>第１班</v>
      </c>
      <c r="C8" s="2">
        <v>1</v>
      </c>
      <c r="D8" s="14">
        <f t="shared" si="4"/>
        <v>20.5</v>
      </c>
      <c r="E8" s="8">
        <f t="shared" si="0"/>
        <v>1.5</v>
      </c>
      <c r="F8" s="8">
        <f t="shared" si="1"/>
        <v>19</v>
      </c>
      <c r="G8" s="8">
        <f t="shared" si="2"/>
        <v>2</v>
      </c>
      <c r="I8" s="12"/>
      <c r="J8" s="10" t="s">
        <v>5</v>
      </c>
      <c r="K8" s="10" t="s">
        <v>6</v>
      </c>
      <c r="L8" s="9" t="s">
        <v>17</v>
      </c>
      <c r="M8" s="9" t="s">
        <v>15</v>
      </c>
      <c r="N8" t="s">
        <v>21</v>
      </c>
      <c r="O8" t="s">
        <v>22</v>
      </c>
    </row>
    <row r="9" spans="1:15" ht="13.5">
      <c r="A9" s="2">
        <v>5</v>
      </c>
      <c r="B9" s="2" t="str">
        <f t="shared" si="3"/>
        <v>第１班</v>
      </c>
      <c r="C9" s="2">
        <v>1</v>
      </c>
      <c r="D9" s="14">
        <f t="shared" si="4"/>
        <v>21</v>
      </c>
      <c r="E9" s="8">
        <f t="shared" si="0"/>
        <v>1.5</v>
      </c>
      <c r="F9" s="8">
        <f t="shared" si="1"/>
        <v>19</v>
      </c>
      <c r="G9" s="8">
        <f t="shared" si="2"/>
        <v>2</v>
      </c>
      <c r="I9" s="11">
        <v>1</v>
      </c>
      <c r="J9" s="13">
        <f>J3-J4/2</f>
        <v>18.75</v>
      </c>
      <c r="K9" s="13">
        <f>J9+N9</f>
        <v>20.25</v>
      </c>
      <c r="L9" s="13">
        <f>(J9+K9)/2</f>
        <v>19.5</v>
      </c>
      <c r="M9" s="13">
        <f>COUNTIF(G5:G104,"=1")</f>
        <v>4</v>
      </c>
      <c r="N9">
        <f>J6</f>
        <v>1.5</v>
      </c>
      <c r="O9">
        <f>L3</f>
        <v>32.5</v>
      </c>
    </row>
    <row r="10" spans="1:15" ht="13.5">
      <c r="A10" s="2">
        <v>6</v>
      </c>
      <c r="B10" s="2" t="str">
        <f t="shared" si="3"/>
        <v>第１班</v>
      </c>
      <c r="C10" s="2">
        <v>1</v>
      </c>
      <c r="D10" s="14">
        <f t="shared" si="4"/>
        <v>21.5</v>
      </c>
      <c r="E10" s="8">
        <f t="shared" si="0"/>
        <v>1.5</v>
      </c>
      <c r="F10" s="8">
        <f t="shared" si="1"/>
        <v>19</v>
      </c>
      <c r="G10" s="8">
        <f t="shared" si="2"/>
        <v>2</v>
      </c>
      <c r="I10" s="9">
        <f aca="true" t="shared" si="5" ref="I10:I28">I9+1</f>
        <v>2</v>
      </c>
      <c r="J10" s="13">
        <f aca="true" t="shared" si="6" ref="J10:J19">IF(J9+N10&lt;O10,J9+N10,"")</f>
        <v>20.25</v>
      </c>
      <c r="K10" s="13">
        <f aca="true" t="shared" si="7" ref="K10:K28">IF(J10&lt;O10,J10+N10,"")</f>
        <v>21.75</v>
      </c>
      <c r="L10" s="13">
        <f aca="true" t="shared" si="8" ref="L10:L28">IF(J10&lt;O10,J10+N10/2,"")</f>
        <v>21</v>
      </c>
      <c r="M10" s="13">
        <f>COUNTIF(G5:G104,"=2")</f>
        <v>8</v>
      </c>
      <c r="N10">
        <f aca="true" t="shared" si="9" ref="N10:N28">N9</f>
        <v>1.5</v>
      </c>
      <c r="O10">
        <f aca="true" t="shared" si="10" ref="O10:O28">O9</f>
        <v>32.5</v>
      </c>
    </row>
    <row r="11" spans="1:15" ht="13.5">
      <c r="A11" s="2">
        <v>7</v>
      </c>
      <c r="B11" s="2" t="str">
        <f t="shared" si="3"/>
        <v>第１班</v>
      </c>
      <c r="C11" s="2">
        <v>1</v>
      </c>
      <c r="D11" s="14">
        <f t="shared" si="4"/>
        <v>22</v>
      </c>
      <c r="E11" s="8">
        <f t="shared" si="0"/>
        <v>1.5</v>
      </c>
      <c r="F11" s="8">
        <f t="shared" si="1"/>
        <v>19</v>
      </c>
      <c r="G11" s="8">
        <f t="shared" si="2"/>
        <v>3</v>
      </c>
      <c r="I11" s="9">
        <f t="shared" si="5"/>
        <v>3</v>
      </c>
      <c r="J11" s="13">
        <f t="shared" si="6"/>
        <v>21.75</v>
      </c>
      <c r="K11" s="13">
        <f t="shared" si="7"/>
        <v>23.25</v>
      </c>
      <c r="L11" s="13">
        <f t="shared" si="8"/>
        <v>22.5</v>
      </c>
      <c r="M11" s="13">
        <f>COUNTIF(G5:G104,"=3")</f>
        <v>13</v>
      </c>
      <c r="N11">
        <f t="shared" si="9"/>
        <v>1.5</v>
      </c>
      <c r="O11">
        <f t="shared" si="10"/>
        <v>32.5</v>
      </c>
    </row>
    <row r="12" spans="1:15" ht="13.5">
      <c r="A12" s="2">
        <v>8</v>
      </c>
      <c r="B12" s="2" t="str">
        <f t="shared" si="3"/>
        <v>第１班</v>
      </c>
      <c r="C12" s="2">
        <v>1</v>
      </c>
      <c r="D12" s="14">
        <f t="shared" si="4"/>
        <v>22.5</v>
      </c>
      <c r="E12" s="8">
        <f t="shared" si="0"/>
        <v>1.5</v>
      </c>
      <c r="F12" s="8">
        <f t="shared" si="1"/>
        <v>19</v>
      </c>
      <c r="G12" s="8">
        <f t="shared" si="2"/>
        <v>3</v>
      </c>
      <c r="I12" s="9">
        <f t="shared" si="5"/>
        <v>4</v>
      </c>
      <c r="J12" s="13">
        <f t="shared" si="6"/>
        <v>23.25</v>
      </c>
      <c r="K12" s="13">
        <f t="shared" si="7"/>
        <v>24.75</v>
      </c>
      <c r="L12" s="13">
        <f t="shared" si="8"/>
        <v>24</v>
      </c>
      <c r="M12" s="13">
        <f>COUNTIF(G5:G104,"=4")</f>
        <v>15</v>
      </c>
      <c r="N12">
        <f t="shared" si="9"/>
        <v>1.5</v>
      </c>
      <c r="O12">
        <f t="shared" si="10"/>
        <v>32.5</v>
      </c>
    </row>
    <row r="13" spans="1:15" ht="13.5">
      <c r="A13" s="2">
        <v>9</v>
      </c>
      <c r="B13" s="2" t="str">
        <f t="shared" si="3"/>
        <v>第１班</v>
      </c>
      <c r="C13" s="2">
        <v>1</v>
      </c>
      <c r="D13" s="14">
        <f t="shared" si="4"/>
        <v>23</v>
      </c>
      <c r="E13" s="8">
        <f t="shared" si="0"/>
        <v>1.5</v>
      </c>
      <c r="F13" s="8">
        <f t="shared" si="1"/>
        <v>19</v>
      </c>
      <c r="G13" s="8">
        <f t="shared" si="2"/>
        <v>3</v>
      </c>
      <c r="I13" s="9">
        <f t="shared" si="5"/>
        <v>5</v>
      </c>
      <c r="J13" s="13">
        <f t="shared" si="6"/>
        <v>24.75</v>
      </c>
      <c r="K13" s="13">
        <f t="shared" si="7"/>
        <v>26.25</v>
      </c>
      <c r="L13" s="13">
        <f t="shared" si="8"/>
        <v>25.5</v>
      </c>
      <c r="M13" s="13">
        <f>COUNTIF(G5:G104,"=5")</f>
        <v>15</v>
      </c>
      <c r="N13">
        <f t="shared" si="9"/>
        <v>1.5</v>
      </c>
      <c r="O13">
        <f t="shared" si="10"/>
        <v>32.5</v>
      </c>
    </row>
    <row r="14" spans="1:15" ht="14.25" thickBot="1">
      <c r="A14" s="3">
        <v>10</v>
      </c>
      <c r="B14" s="2" t="str">
        <f t="shared" si="3"/>
        <v>第１班</v>
      </c>
      <c r="C14" s="3">
        <v>1</v>
      </c>
      <c r="D14" s="14">
        <f t="shared" si="4"/>
        <v>23.5</v>
      </c>
      <c r="E14" s="8">
        <f t="shared" si="0"/>
        <v>1.5</v>
      </c>
      <c r="F14" s="8">
        <f t="shared" si="1"/>
        <v>19</v>
      </c>
      <c r="G14" s="8">
        <f t="shared" si="2"/>
        <v>4</v>
      </c>
      <c r="I14" s="9">
        <f t="shared" si="5"/>
        <v>6</v>
      </c>
      <c r="J14" s="13">
        <f t="shared" si="6"/>
        <v>26.25</v>
      </c>
      <c r="K14" s="13">
        <f t="shared" si="7"/>
        <v>27.75</v>
      </c>
      <c r="L14" s="13">
        <f t="shared" si="8"/>
        <v>27</v>
      </c>
      <c r="M14" s="13">
        <f>COUNTIF(G5:G104,"=6")</f>
        <v>15</v>
      </c>
      <c r="N14">
        <f t="shared" si="9"/>
        <v>1.5</v>
      </c>
      <c r="O14">
        <f t="shared" si="10"/>
        <v>32.5</v>
      </c>
    </row>
    <row r="15" spans="1:15" ht="14.25" thickTop="1">
      <c r="A15" s="5">
        <v>11</v>
      </c>
      <c r="B15" s="2" t="str">
        <f t="shared" si="3"/>
        <v>第１班</v>
      </c>
      <c r="C15" s="5">
        <v>2</v>
      </c>
      <c r="D15" s="14">
        <f>D5+1</f>
        <v>20</v>
      </c>
      <c r="E15" s="8">
        <f t="shared" si="0"/>
        <v>1.5</v>
      </c>
      <c r="F15" s="8">
        <f t="shared" si="1"/>
        <v>19</v>
      </c>
      <c r="G15" s="8">
        <f t="shared" si="2"/>
        <v>1</v>
      </c>
      <c r="I15" s="9">
        <f t="shared" si="5"/>
        <v>7</v>
      </c>
      <c r="J15" s="13">
        <f t="shared" si="6"/>
        <v>27.75</v>
      </c>
      <c r="K15" s="13">
        <f t="shared" si="7"/>
        <v>29.25</v>
      </c>
      <c r="L15" s="13">
        <f t="shared" si="8"/>
        <v>28.5</v>
      </c>
      <c r="M15" s="13">
        <f>COUNTIF(G5:G104,"=7")</f>
        <v>14</v>
      </c>
      <c r="N15">
        <f t="shared" si="9"/>
        <v>1.5</v>
      </c>
      <c r="O15">
        <f t="shared" si="10"/>
        <v>32.5</v>
      </c>
    </row>
    <row r="16" spans="1:15" ht="13.5">
      <c r="A16" s="2">
        <v>12</v>
      </c>
      <c r="B16" s="2" t="str">
        <f t="shared" si="3"/>
        <v>第１班</v>
      </c>
      <c r="C16" s="2">
        <v>2</v>
      </c>
      <c r="D16" s="14">
        <f aca="true" t="shared" si="11" ref="D16:D79">D6+1</f>
        <v>20.5</v>
      </c>
      <c r="E16" s="8">
        <f t="shared" si="0"/>
        <v>1.5</v>
      </c>
      <c r="F16" s="8">
        <f t="shared" si="1"/>
        <v>19</v>
      </c>
      <c r="G16" s="8">
        <f t="shared" si="2"/>
        <v>2</v>
      </c>
      <c r="I16" s="9">
        <f t="shared" si="5"/>
        <v>8</v>
      </c>
      <c r="J16" s="13">
        <f t="shared" si="6"/>
        <v>29.25</v>
      </c>
      <c r="K16" s="13">
        <f t="shared" si="7"/>
        <v>30.75</v>
      </c>
      <c r="L16" s="13">
        <f t="shared" si="8"/>
        <v>30</v>
      </c>
      <c r="M16" s="13">
        <f>COUNTIF(G5:G104,"=8")</f>
        <v>10</v>
      </c>
      <c r="N16">
        <f t="shared" si="9"/>
        <v>1.5</v>
      </c>
      <c r="O16">
        <f t="shared" si="10"/>
        <v>32.5</v>
      </c>
    </row>
    <row r="17" spans="1:15" ht="13.5">
      <c r="A17" s="2">
        <v>13</v>
      </c>
      <c r="B17" s="2" t="str">
        <f t="shared" si="3"/>
        <v>第１班</v>
      </c>
      <c r="C17" s="2">
        <v>2</v>
      </c>
      <c r="D17" s="14">
        <f t="shared" si="11"/>
        <v>21</v>
      </c>
      <c r="E17" s="8">
        <f t="shared" si="0"/>
        <v>1.5</v>
      </c>
      <c r="F17" s="8">
        <f t="shared" si="1"/>
        <v>19</v>
      </c>
      <c r="G17" s="8">
        <f t="shared" si="2"/>
        <v>2</v>
      </c>
      <c r="I17" s="9">
        <f t="shared" si="5"/>
        <v>9</v>
      </c>
      <c r="J17" s="13">
        <f t="shared" si="6"/>
        <v>30.75</v>
      </c>
      <c r="K17" s="13">
        <f t="shared" si="7"/>
        <v>32.25</v>
      </c>
      <c r="L17" s="13">
        <f t="shared" si="8"/>
        <v>31.5</v>
      </c>
      <c r="M17" s="13">
        <f>COUNTIF(G5:G104,"=9")</f>
        <v>5</v>
      </c>
      <c r="N17">
        <f t="shared" si="9"/>
        <v>1.5</v>
      </c>
      <c r="O17">
        <f t="shared" si="10"/>
        <v>32.5</v>
      </c>
    </row>
    <row r="18" spans="1:15" ht="13.5">
      <c r="A18" s="2">
        <v>14</v>
      </c>
      <c r="B18" s="2" t="str">
        <f t="shared" si="3"/>
        <v>第１班</v>
      </c>
      <c r="C18" s="2">
        <v>2</v>
      </c>
      <c r="D18" s="14">
        <f t="shared" si="11"/>
        <v>21.5</v>
      </c>
      <c r="E18" s="8">
        <f t="shared" si="0"/>
        <v>1.5</v>
      </c>
      <c r="F18" s="8">
        <f t="shared" si="1"/>
        <v>19</v>
      </c>
      <c r="G18" s="8">
        <f t="shared" si="2"/>
        <v>2</v>
      </c>
      <c r="I18" s="9">
        <f t="shared" si="5"/>
        <v>10</v>
      </c>
      <c r="J18" s="13">
        <f t="shared" si="6"/>
        <v>32.25</v>
      </c>
      <c r="K18" s="13">
        <f t="shared" si="7"/>
        <v>33.75</v>
      </c>
      <c r="L18" s="13">
        <f t="shared" si="8"/>
        <v>33</v>
      </c>
      <c r="M18" s="13">
        <f>COUNTIF(G5:G104,"=10")</f>
        <v>1</v>
      </c>
      <c r="N18">
        <f t="shared" si="9"/>
        <v>1.5</v>
      </c>
      <c r="O18">
        <f t="shared" si="10"/>
        <v>32.5</v>
      </c>
    </row>
    <row r="19" spans="1:15" ht="13.5">
      <c r="A19" s="2">
        <v>15</v>
      </c>
      <c r="B19" s="2" t="str">
        <f t="shared" si="3"/>
        <v>第１班</v>
      </c>
      <c r="C19" s="2">
        <v>2</v>
      </c>
      <c r="D19" s="14">
        <f t="shared" si="11"/>
        <v>22</v>
      </c>
      <c r="E19" s="8">
        <f t="shared" si="0"/>
        <v>1.5</v>
      </c>
      <c r="F19" s="8">
        <f t="shared" si="1"/>
        <v>19</v>
      </c>
      <c r="G19" s="8">
        <f t="shared" si="2"/>
        <v>3</v>
      </c>
      <c r="I19" s="9">
        <f t="shared" si="5"/>
        <v>11</v>
      </c>
      <c r="J19" s="13">
        <f t="shared" si="6"/>
      </c>
      <c r="K19" s="13">
        <f t="shared" si="7"/>
      </c>
      <c r="L19" s="13">
        <f t="shared" si="8"/>
      </c>
      <c r="M19" s="13">
        <f>COUNTIF(G5:G104,"=11")</f>
        <v>0</v>
      </c>
      <c r="N19">
        <f t="shared" si="9"/>
        <v>1.5</v>
      </c>
      <c r="O19">
        <f t="shared" si="10"/>
        <v>32.5</v>
      </c>
    </row>
    <row r="20" spans="1:15" ht="13.5">
      <c r="A20" s="2">
        <v>16</v>
      </c>
      <c r="B20" s="2" t="str">
        <f t="shared" si="3"/>
        <v>第１班</v>
      </c>
      <c r="C20" s="2">
        <v>2</v>
      </c>
      <c r="D20" s="14">
        <f t="shared" si="11"/>
        <v>22.5</v>
      </c>
      <c r="E20" s="8">
        <f t="shared" si="0"/>
        <v>1.5</v>
      </c>
      <c r="F20" s="8">
        <f t="shared" si="1"/>
        <v>19</v>
      </c>
      <c r="G20" s="8">
        <f t="shared" si="2"/>
        <v>3</v>
      </c>
      <c r="I20" s="9">
        <f t="shared" si="5"/>
        <v>12</v>
      </c>
      <c r="J20" s="13">
        <f aca="true" t="shared" si="12" ref="J20:J28">IF(J19&lt;O20,J19+N20,"")</f>
      </c>
      <c r="K20" s="13">
        <f t="shared" si="7"/>
      </c>
      <c r="L20" s="13">
        <f t="shared" si="8"/>
      </c>
      <c r="M20" s="13">
        <f>COUNTIF(G5:G104,"=12")</f>
        <v>0</v>
      </c>
      <c r="N20">
        <f t="shared" si="9"/>
        <v>1.5</v>
      </c>
      <c r="O20">
        <f t="shared" si="10"/>
        <v>32.5</v>
      </c>
    </row>
    <row r="21" spans="1:15" ht="13.5">
      <c r="A21" s="2">
        <v>17</v>
      </c>
      <c r="B21" s="2" t="str">
        <f t="shared" si="3"/>
        <v>第１班</v>
      </c>
      <c r="C21" s="2">
        <v>2</v>
      </c>
      <c r="D21" s="14">
        <f t="shared" si="11"/>
        <v>23</v>
      </c>
      <c r="E21" s="8">
        <f t="shared" si="0"/>
        <v>1.5</v>
      </c>
      <c r="F21" s="8">
        <f t="shared" si="1"/>
        <v>19</v>
      </c>
      <c r="G21" s="8">
        <f t="shared" si="2"/>
        <v>3</v>
      </c>
      <c r="I21" s="9">
        <f t="shared" si="5"/>
        <v>13</v>
      </c>
      <c r="J21" s="13">
        <f t="shared" si="12"/>
      </c>
      <c r="K21" s="13">
        <f t="shared" si="7"/>
      </c>
      <c r="L21" s="13">
        <f t="shared" si="8"/>
      </c>
      <c r="M21" s="13">
        <f>COUNTIF(G5:G104,"=13")</f>
        <v>0</v>
      </c>
      <c r="N21">
        <f t="shared" si="9"/>
        <v>1.5</v>
      </c>
      <c r="O21">
        <f t="shared" si="10"/>
        <v>32.5</v>
      </c>
    </row>
    <row r="22" spans="1:15" ht="13.5">
      <c r="A22" s="2">
        <v>18</v>
      </c>
      <c r="B22" s="2" t="str">
        <f t="shared" si="3"/>
        <v>第１班</v>
      </c>
      <c r="C22" s="2">
        <v>2</v>
      </c>
      <c r="D22" s="14">
        <f t="shared" si="11"/>
        <v>23.5</v>
      </c>
      <c r="E22" s="8">
        <f t="shared" si="0"/>
        <v>1.5</v>
      </c>
      <c r="F22" s="8">
        <f t="shared" si="1"/>
        <v>19</v>
      </c>
      <c r="G22" s="8">
        <f t="shared" si="2"/>
        <v>4</v>
      </c>
      <c r="I22" s="9">
        <f t="shared" si="5"/>
        <v>14</v>
      </c>
      <c r="J22" s="13">
        <f t="shared" si="12"/>
      </c>
      <c r="K22" s="13">
        <f t="shared" si="7"/>
      </c>
      <c r="L22" s="13">
        <f t="shared" si="8"/>
      </c>
      <c r="M22" s="13">
        <f>COUNTIF(G5:G104,"=14")</f>
        <v>0</v>
      </c>
      <c r="N22">
        <f t="shared" si="9"/>
        <v>1.5</v>
      </c>
      <c r="O22">
        <f t="shared" si="10"/>
        <v>32.5</v>
      </c>
    </row>
    <row r="23" spans="1:15" ht="13.5">
      <c r="A23" s="2">
        <v>19</v>
      </c>
      <c r="B23" s="2" t="str">
        <f t="shared" si="3"/>
        <v>第１班</v>
      </c>
      <c r="C23" s="2">
        <v>2</v>
      </c>
      <c r="D23" s="14">
        <f t="shared" si="11"/>
        <v>24</v>
      </c>
      <c r="E23" s="8">
        <f t="shared" si="0"/>
        <v>1.5</v>
      </c>
      <c r="F23" s="8">
        <f t="shared" si="1"/>
        <v>19</v>
      </c>
      <c r="G23" s="8">
        <f t="shared" si="2"/>
        <v>4</v>
      </c>
      <c r="I23" s="9">
        <f t="shared" si="5"/>
        <v>15</v>
      </c>
      <c r="J23" s="13">
        <f t="shared" si="12"/>
      </c>
      <c r="K23" s="13">
        <f t="shared" si="7"/>
      </c>
      <c r="L23" s="13">
        <f t="shared" si="8"/>
      </c>
      <c r="M23" s="13">
        <f>COUNTIF(G5:G104,"=15")</f>
        <v>0</v>
      </c>
      <c r="N23">
        <f t="shared" si="9"/>
        <v>1.5</v>
      </c>
      <c r="O23">
        <f t="shared" si="10"/>
        <v>32.5</v>
      </c>
    </row>
    <row r="24" spans="1:15" ht="14.25" thickBot="1">
      <c r="A24" s="6">
        <v>20</v>
      </c>
      <c r="B24" s="2" t="str">
        <f t="shared" si="3"/>
        <v>第１班</v>
      </c>
      <c r="C24" s="6">
        <v>2</v>
      </c>
      <c r="D24" s="14">
        <f t="shared" si="11"/>
        <v>24.5</v>
      </c>
      <c r="E24" s="8">
        <f t="shared" si="0"/>
        <v>1.5</v>
      </c>
      <c r="F24" s="8">
        <f t="shared" si="1"/>
        <v>19</v>
      </c>
      <c r="G24" s="8">
        <f t="shared" si="2"/>
        <v>4</v>
      </c>
      <c r="I24" s="9">
        <f t="shared" si="5"/>
        <v>16</v>
      </c>
      <c r="J24" s="13">
        <f t="shared" si="12"/>
      </c>
      <c r="K24" s="13">
        <f t="shared" si="7"/>
      </c>
      <c r="L24" s="13">
        <f t="shared" si="8"/>
      </c>
      <c r="M24" s="13">
        <f>COUNTIF(G5:G104,"=16")</f>
        <v>0</v>
      </c>
      <c r="N24">
        <f t="shared" si="9"/>
        <v>1.5</v>
      </c>
      <c r="O24">
        <f t="shared" si="10"/>
        <v>32.5</v>
      </c>
    </row>
    <row r="25" spans="1:15" ht="14.25" thickTop="1">
      <c r="A25" s="4">
        <v>21</v>
      </c>
      <c r="B25" s="2" t="str">
        <f t="shared" si="3"/>
        <v>第１班</v>
      </c>
      <c r="C25" s="4">
        <v>3</v>
      </c>
      <c r="D25" s="14">
        <f t="shared" si="11"/>
        <v>21</v>
      </c>
      <c r="E25" s="8">
        <f t="shared" si="0"/>
        <v>1.5</v>
      </c>
      <c r="F25" s="8">
        <f t="shared" si="1"/>
        <v>19</v>
      </c>
      <c r="G25" s="8">
        <f t="shared" si="2"/>
        <v>2</v>
      </c>
      <c r="I25" s="9">
        <f t="shared" si="5"/>
        <v>17</v>
      </c>
      <c r="J25" s="13">
        <f t="shared" si="12"/>
      </c>
      <c r="K25" s="13">
        <f t="shared" si="7"/>
      </c>
      <c r="L25" s="13">
        <f t="shared" si="8"/>
      </c>
      <c r="M25" s="13">
        <f>COUNTIF(G5:G104,"=17")</f>
        <v>0</v>
      </c>
      <c r="N25">
        <f t="shared" si="9"/>
        <v>1.5</v>
      </c>
      <c r="O25">
        <f t="shared" si="10"/>
        <v>32.5</v>
      </c>
    </row>
    <row r="26" spans="1:15" ht="13.5">
      <c r="A26" s="2">
        <v>22</v>
      </c>
      <c r="B26" s="2" t="str">
        <f t="shared" si="3"/>
        <v>第１班</v>
      </c>
      <c r="C26" s="2">
        <v>3</v>
      </c>
      <c r="D26" s="14">
        <f t="shared" si="11"/>
        <v>21.5</v>
      </c>
      <c r="E26" s="8">
        <f t="shared" si="0"/>
        <v>1.5</v>
      </c>
      <c r="F26" s="8">
        <f t="shared" si="1"/>
        <v>19</v>
      </c>
      <c r="G26" s="8">
        <f t="shared" si="2"/>
        <v>2</v>
      </c>
      <c r="I26" s="9">
        <f t="shared" si="5"/>
        <v>18</v>
      </c>
      <c r="J26" s="13">
        <f t="shared" si="12"/>
      </c>
      <c r="K26" s="13">
        <f t="shared" si="7"/>
      </c>
      <c r="L26" s="13">
        <f t="shared" si="8"/>
      </c>
      <c r="M26" s="13">
        <f>COUNTIF(G5:G104,"=18")</f>
        <v>0</v>
      </c>
      <c r="N26">
        <f t="shared" si="9"/>
        <v>1.5</v>
      </c>
      <c r="O26">
        <f t="shared" si="10"/>
        <v>32.5</v>
      </c>
    </row>
    <row r="27" spans="1:15" ht="13.5">
      <c r="A27" s="2">
        <v>23</v>
      </c>
      <c r="B27" s="2" t="str">
        <f t="shared" si="3"/>
        <v>第１班</v>
      </c>
      <c r="C27" s="2">
        <v>3</v>
      </c>
      <c r="D27" s="14">
        <f t="shared" si="11"/>
        <v>22</v>
      </c>
      <c r="E27" s="8">
        <f t="shared" si="0"/>
        <v>1.5</v>
      </c>
      <c r="F27" s="8">
        <f t="shared" si="1"/>
        <v>19</v>
      </c>
      <c r="G27" s="8">
        <f t="shared" si="2"/>
        <v>3</v>
      </c>
      <c r="I27" s="9">
        <f t="shared" si="5"/>
        <v>19</v>
      </c>
      <c r="J27" s="13">
        <f t="shared" si="12"/>
      </c>
      <c r="K27" s="13">
        <f t="shared" si="7"/>
      </c>
      <c r="L27" s="13">
        <f t="shared" si="8"/>
      </c>
      <c r="M27" s="13">
        <f>COUNTIF(G5:G104,"=19")</f>
        <v>0</v>
      </c>
      <c r="N27">
        <f t="shared" si="9"/>
        <v>1.5</v>
      </c>
      <c r="O27">
        <f t="shared" si="10"/>
        <v>32.5</v>
      </c>
    </row>
    <row r="28" spans="1:15" ht="13.5">
      <c r="A28" s="2">
        <v>24</v>
      </c>
      <c r="B28" s="2" t="str">
        <f t="shared" si="3"/>
        <v>第１班</v>
      </c>
      <c r="C28" s="2">
        <v>3</v>
      </c>
      <c r="D28" s="14">
        <f t="shared" si="11"/>
        <v>22.5</v>
      </c>
      <c r="E28" s="8">
        <f t="shared" si="0"/>
        <v>1.5</v>
      </c>
      <c r="F28" s="8">
        <f t="shared" si="1"/>
        <v>19</v>
      </c>
      <c r="G28" s="8">
        <f t="shared" si="2"/>
        <v>3</v>
      </c>
      <c r="I28" s="9">
        <f t="shared" si="5"/>
        <v>20</v>
      </c>
      <c r="J28" s="13">
        <f t="shared" si="12"/>
      </c>
      <c r="K28" s="13">
        <f t="shared" si="7"/>
      </c>
      <c r="L28" s="13">
        <f t="shared" si="8"/>
      </c>
      <c r="M28" s="13">
        <f>COUNTIF(G5:G104,"=20")</f>
        <v>0</v>
      </c>
      <c r="N28">
        <f t="shared" si="9"/>
        <v>1.5</v>
      </c>
      <c r="O28">
        <f t="shared" si="10"/>
        <v>32.5</v>
      </c>
    </row>
    <row r="29" spans="1:13" ht="13.5">
      <c r="A29" s="2">
        <v>25</v>
      </c>
      <c r="B29" s="2" t="str">
        <f t="shared" si="3"/>
        <v>第１班</v>
      </c>
      <c r="C29" s="2">
        <v>3</v>
      </c>
      <c r="D29" s="14">
        <f t="shared" si="11"/>
        <v>23</v>
      </c>
      <c r="E29" s="8">
        <f t="shared" si="0"/>
        <v>1.5</v>
      </c>
      <c r="F29" s="8">
        <f t="shared" si="1"/>
        <v>19</v>
      </c>
      <c r="G29" s="8">
        <f t="shared" si="2"/>
        <v>3</v>
      </c>
      <c r="I29" s="12" t="s">
        <v>16</v>
      </c>
      <c r="J29" s="9"/>
      <c r="K29" s="9"/>
      <c r="L29" s="9"/>
      <c r="M29" s="12">
        <f>SUM(M9:M28)</f>
        <v>100</v>
      </c>
    </row>
    <row r="30" spans="1:7" ht="13.5">
      <c r="A30" s="2">
        <v>26</v>
      </c>
      <c r="B30" s="2" t="str">
        <f t="shared" si="3"/>
        <v>第１班</v>
      </c>
      <c r="C30" s="2">
        <v>3</v>
      </c>
      <c r="D30" s="14">
        <f t="shared" si="11"/>
        <v>23.5</v>
      </c>
      <c r="E30" s="8">
        <f t="shared" si="0"/>
        <v>1.5</v>
      </c>
      <c r="F30" s="8">
        <f t="shared" si="1"/>
        <v>19</v>
      </c>
      <c r="G30" s="8">
        <f t="shared" si="2"/>
        <v>4</v>
      </c>
    </row>
    <row r="31" spans="1:7" ht="13.5">
      <c r="A31" s="2">
        <v>27</v>
      </c>
      <c r="B31" s="2" t="str">
        <f t="shared" si="3"/>
        <v>第１班</v>
      </c>
      <c r="C31" s="2">
        <v>3</v>
      </c>
      <c r="D31" s="14">
        <f t="shared" si="11"/>
        <v>24</v>
      </c>
      <c r="E31" s="8">
        <f t="shared" si="0"/>
        <v>1.5</v>
      </c>
      <c r="F31" s="8">
        <f t="shared" si="1"/>
        <v>19</v>
      </c>
      <c r="G31" s="8">
        <f t="shared" si="2"/>
        <v>4</v>
      </c>
    </row>
    <row r="32" spans="1:7" ht="13.5">
      <c r="A32" s="2">
        <v>28</v>
      </c>
      <c r="B32" s="2" t="str">
        <f t="shared" si="3"/>
        <v>第１班</v>
      </c>
      <c r="C32" s="2">
        <v>3</v>
      </c>
      <c r="D32" s="14">
        <f t="shared" si="11"/>
        <v>24.5</v>
      </c>
      <c r="E32" s="8">
        <f t="shared" si="0"/>
        <v>1.5</v>
      </c>
      <c r="F32" s="8">
        <f t="shared" si="1"/>
        <v>19</v>
      </c>
      <c r="G32" s="8">
        <f t="shared" si="2"/>
        <v>4</v>
      </c>
    </row>
    <row r="33" spans="1:7" ht="13.5">
      <c r="A33" s="2">
        <v>29</v>
      </c>
      <c r="B33" s="2" t="str">
        <f t="shared" si="3"/>
        <v>第１班</v>
      </c>
      <c r="C33" s="2">
        <v>3</v>
      </c>
      <c r="D33" s="14">
        <f t="shared" si="11"/>
        <v>25</v>
      </c>
      <c r="E33" s="8">
        <f t="shared" si="0"/>
        <v>1.5</v>
      </c>
      <c r="F33" s="8">
        <f t="shared" si="1"/>
        <v>19</v>
      </c>
      <c r="G33" s="8">
        <f t="shared" si="2"/>
        <v>5</v>
      </c>
    </row>
    <row r="34" spans="1:7" ht="14.25" thickBot="1">
      <c r="A34" s="3">
        <v>30</v>
      </c>
      <c r="B34" s="2" t="str">
        <f t="shared" si="3"/>
        <v>第１班</v>
      </c>
      <c r="C34" s="3">
        <v>3</v>
      </c>
      <c r="D34" s="14">
        <f t="shared" si="11"/>
        <v>25.5</v>
      </c>
      <c r="E34" s="8">
        <f t="shared" si="0"/>
        <v>1.5</v>
      </c>
      <c r="F34" s="8">
        <f t="shared" si="1"/>
        <v>19</v>
      </c>
      <c r="G34" s="8">
        <f t="shared" si="2"/>
        <v>5</v>
      </c>
    </row>
    <row r="35" spans="1:7" ht="14.25" thickTop="1">
      <c r="A35" s="5">
        <v>31</v>
      </c>
      <c r="B35" s="2" t="str">
        <f t="shared" si="3"/>
        <v>第１班</v>
      </c>
      <c r="C35" s="5">
        <v>4</v>
      </c>
      <c r="D35" s="14">
        <f t="shared" si="11"/>
        <v>22</v>
      </c>
      <c r="E35" s="8">
        <f t="shared" si="0"/>
        <v>1.5</v>
      </c>
      <c r="F35" s="8">
        <f t="shared" si="1"/>
        <v>19</v>
      </c>
      <c r="G35" s="8">
        <f t="shared" si="2"/>
        <v>3</v>
      </c>
    </row>
    <row r="36" spans="1:7" ht="13.5">
      <c r="A36" s="2">
        <v>32</v>
      </c>
      <c r="B36" s="2" t="str">
        <f t="shared" si="3"/>
        <v>第１班</v>
      </c>
      <c r="C36" s="2">
        <v>4</v>
      </c>
      <c r="D36" s="14">
        <f t="shared" si="11"/>
        <v>22.5</v>
      </c>
      <c r="E36" s="8">
        <f t="shared" si="0"/>
        <v>1.5</v>
      </c>
      <c r="F36" s="8">
        <f t="shared" si="1"/>
        <v>19</v>
      </c>
      <c r="G36" s="8">
        <f t="shared" si="2"/>
        <v>3</v>
      </c>
    </row>
    <row r="37" spans="1:7" ht="13.5">
      <c r="A37" s="2">
        <v>33</v>
      </c>
      <c r="B37" s="2" t="str">
        <f t="shared" si="3"/>
        <v>第１班</v>
      </c>
      <c r="C37" s="2">
        <v>4</v>
      </c>
      <c r="D37" s="14">
        <f t="shared" si="11"/>
        <v>23</v>
      </c>
      <c r="E37" s="8">
        <f t="shared" si="0"/>
        <v>1.5</v>
      </c>
      <c r="F37" s="8">
        <f t="shared" si="1"/>
        <v>19</v>
      </c>
      <c r="G37" s="8">
        <f aca="true" t="shared" si="13" ref="G37:G68">ROUNDDOWN((D37-F37+0.25)/E37+1,0)</f>
        <v>3</v>
      </c>
    </row>
    <row r="38" spans="1:7" ht="13.5">
      <c r="A38" s="2">
        <v>34</v>
      </c>
      <c r="B38" s="2" t="str">
        <f t="shared" si="3"/>
        <v>第１班</v>
      </c>
      <c r="C38" s="2">
        <v>4</v>
      </c>
      <c r="D38" s="14">
        <f t="shared" si="11"/>
        <v>23.5</v>
      </c>
      <c r="E38" s="8">
        <f aca="true" t="shared" si="14" ref="E38:E69">E37</f>
        <v>1.5</v>
      </c>
      <c r="F38" s="8">
        <f aca="true" t="shared" si="15" ref="F38:F69">F37</f>
        <v>19</v>
      </c>
      <c r="G38" s="8">
        <f t="shared" si="13"/>
        <v>4</v>
      </c>
    </row>
    <row r="39" spans="1:7" ht="13.5">
      <c r="A39" s="2">
        <v>35</v>
      </c>
      <c r="B39" s="2" t="str">
        <f t="shared" si="3"/>
        <v>第１班</v>
      </c>
      <c r="C39" s="2">
        <v>4</v>
      </c>
      <c r="D39" s="14">
        <f t="shared" si="11"/>
        <v>24</v>
      </c>
      <c r="E39" s="8">
        <f t="shared" si="14"/>
        <v>1.5</v>
      </c>
      <c r="F39" s="8">
        <f t="shared" si="15"/>
        <v>19</v>
      </c>
      <c r="G39" s="8">
        <f t="shared" si="13"/>
        <v>4</v>
      </c>
    </row>
    <row r="40" spans="1:7" ht="13.5">
      <c r="A40" s="2">
        <v>36</v>
      </c>
      <c r="B40" s="2" t="str">
        <f t="shared" si="3"/>
        <v>第１班</v>
      </c>
      <c r="C40" s="2">
        <v>4</v>
      </c>
      <c r="D40" s="14">
        <f t="shared" si="11"/>
        <v>24.5</v>
      </c>
      <c r="E40" s="8">
        <f t="shared" si="14"/>
        <v>1.5</v>
      </c>
      <c r="F40" s="8">
        <f t="shared" si="15"/>
        <v>19</v>
      </c>
      <c r="G40" s="8">
        <f t="shared" si="13"/>
        <v>4</v>
      </c>
    </row>
    <row r="41" spans="1:7" ht="13.5">
      <c r="A41" s="2">
        <v>37</v>
      </c>
      <c r="B41" s="2" t="str">
        <f t="shared" si="3"/>
        <v>第１班</v>
      </c>
      <c r="C41" s="2">
        <v>4</v>
      </c>
      <c r="D41" s="14">
        <f t="shared" si="11"/>
        <v>25</v>
      </c>
      <c r="E41" s="8">
        <f t="shared" si="14"/>
        <v>1.5</v>
      </c>
      <c r="F41" s="8">
        <f t="shared" si="15"/>
        <v>19</v>
      </c>
      <c r="G41" s="8">
        <f t="shared" si="13"/>
        <v>5</v>
      </c>
    </row>
    <row r="42" spans="1:7" ht="13.5">
      <c r="A42" s="2">
        <v>38</v>
      </c>
      <c r="B42" s="2" t="str">
        <f t="shared" si="3"/>
        <v>第１班</v>
      </c>
      <c r="C42" s="2">
        <v>4</v>
      </c>
      <c r="D42" s="14">
        <f t="shared" si="11"/>
        <v>25.5</v>
      </c>
      <c r="E42" s="8">
        <f t="shared" si="14"/>
        <v>1.5</v>
      </c>
      <c r="F42" s="8">
        <f t="shared" si="15"/>
        <v>19</v>
      </c>
      <c r="G42" s="8">
        <f t="shared" si="13"/>
        <v>5</v>
      </c>
    </row>
    <row r="43" spans="1:7" ht="13.5">
      <c r="A43" s="2">
        <v>39</v>
      </c>
      <c r="B43" s="2" t="str">
        <f t="shared" si="3"/>
        <v>第１班</v>
      </c>
      <c r="C43" s="2">
        <v>4</v>
      </c>
      <c r="D43" s="14">
        <f t="shared" si="11"/>
        <v>26</v>
      </c>
      <c r="E43" s="8">
        <f t="shared" si="14"/>
        <v>1.5</v>
      </c>
      <c r="F43" s="8">
        <f t="shared" si="15"/>
        <v>19</v>
      </c>
      <c r="G43" s="8">
        <f t="shared" si="13"/>
        <v>5</v>
      </c>
    </row>
    <row r="44" spans="1:7" ht="14.25" thickBot="1">
      <c r="A44" s="6">
        <v>40</v>
      </c>
      <c r="B44" s="2" t="str">
        <f t="shared" si="3"/>
        <v>第１班</v>
      </c>
      <c r="C44" s="6">
        <v>4</v>
      </c>
      <c r="D44" s="14">
        <f t="shared" si="11"/>
        <v>26.5</v>
      </c>
      <c r="E44" s="8">
        <f t="shared" si="14"/>
        <v>1.5</v>
      </c>
      <c r="F44" s="8">
        <f t="shared" si="15"/>
        <v>19</v>
      </c>
      <c r="G44" s="8">
        <f t="shared" si="13"/>
        <v>6</v>
      </c>
    </row>
    <row r="45" spans="1:7" ht="14.25" thickTop="1">
      <c r="A45" s="4">
        <v>41</v>
      </c>
      <c r="B45" s="2" t="str">
        <f t="shared" si="3"/>
        <v>第１班</v>
      </c>
      <c r="C45" s="4">
        <v>5</v>
      </c>
      <c r="D45" s="14">
        <f t="shared" si="11"/>
        <v>23</v>
      </c>
      <c r="E45" s="8">
        <f t="shared" si="14"/>
        <v>1.5</v>
      </c>
      <c r="F45" s="8">
        <f t="shared" si="15"/>
        <v>19</v>
      </c>
      <c r="G45" s="8">
        <f t="shared" si="13"/>
        <v>3</v>
      </c>
    </row>
    <row r="46" spans="1:7" ht="13.5">
      <c r="A46" s="2">
        <v>42</v>
      </c>
      <c r="B46" s="2" t="str">
        <f t="shared" si="3"/>
        <v>第１班</v>
      </c>
      <c r="C46" s="2">
        <v>5</v>
      </c>
      <c r="D46" s="14">
        <f t="shared" si="11"/>
        <v>23.5</v>
      </c>
      <c r="E46" s="8">
        <f t="shared" si="14"/>
        <v>1.5</v>
      </c>
      <c r="F46" s="8">
        <f t="shared" si="15"/>
        <v>19</v>
      </c>
      <c r="G46" s="8">
        <f t="shared" si="13"/>
        <v>4</v>
      </c>
    </row>
    <row r="47" spans="1:7" ht="13.5">
      <c r="A47" s="2">
        <v>43</v>
      </c>
      <c r="B47" s="2" t="str">
        <f t="shared" si="3"/>
        <v>第１班</v>
      </c>
      <c r="C47" s="2">
        <v>5</v>
      </c>
      <c r="D47" s="14">
        <f t="shared" si="11"/>
        <v>24</v>
      </c>
      <c r="E47" s="8">
        <f t="shared" si="14"/>
        <v>1.5</v>
      </c>
      <c r="F47" s="8">
        <f t="shared" si="15"/>
        <v>19</v>
      </c>
      <c r="G47" s="8">
        <f t="shared" si="13"/>
        <v>4</v>
      </c>
    </row>
    <row r="48" spans="1:7" ht="13.5">
      <c r="A48" s="2">
        <v>44</v>
      </c>
      <c r="B48" s="2" t="str">
        <f t="shared" si="3"/>
        <v>第１班</v>
      </c>
      <c r="C48" s="2">
        <v>5</v>
      </c>
      <c r="D48" s="14">
        <f t="shared" si="11"/>
        <v>24.5</v>
      </c>
      <c r="E48" s="8">
        <f t="shared" si="14"/>
        <v>1.5</v>
      </c>
      <c r="F48" s="8">
        <f t="shared" si="15"/>
        <v>19</v>
      </c>
      <c r="G48" s="8">
        <f t="shared" si="13"/>
        <v>4</v>
      </c>
    </row>
    <row r="49" spans="1:7" ht="13.5">
      <c r="A49" s="2">
        <v>45</v>
      </c>
      <c r="B49" s="2" t="str">
        <f t="shared" si="3"/>
        <v>第１班</v>
      </c>
      <c r="C49" s="2">
        <v>5</v>
      </c>
      <c r="D49" s="14">
        <f t="shared" si="11"/>
        <v>25</v>
      </c>
      <c r="E49" s="8">
        <f t="shared" si="14"/>
        <v>1.5</v>
      </c>
      <c r="F49" s="8">
        <f t="shared" si="15"/>
        <v>19</v>
      </c>
      <c r="G49" s="8">
        <f t="shared" si="13"/>
        <v>5</v>
      </c>
    </row>
    <row r="50" spans="1:7" ht="13.5">
      <c r="A50" s="2">
        <v>46</v>
      </c>
      <c r="B50" s="2" t="str">
        <f t="shared" si="3"/>
        <v>第１班</v>
      </c>
      <c r="C50" s="2">
        <v>5</v>
      </c>
      <c r="D50" s="14">
        <f t="shared" si="11"/>
        <v>25.5</v>
      </c>
      <c r="E50" s="8">
        <f t="shared" si="14"/>
        <v>1.5</v>
      </c>
      <c r="F50" s="8">
        <f t="shared" si="15"/>
        <v>19</v>
      </c>
      <c r="G50" s="8">
        <f t="shared" si="13"/>
        <v>5</v>
      </c>
    </row>
    <row r="51" spans="1:7" ht="13.5">
      <c r="A51" s="2">
        <v>47</v>
      </c>
      <c r="B51" s="2" t="str">
        <f t="shared" si="3"/>
        <v>第１班</v>
      </c>
      <c r="C51" s="2">
        <v>5</v>
      </c>
      <c r="D51" s="14">
        <f t="shared" si="11"/>
        <v>26</v>
      </c>
      <c r="E51" s="8">
        <f t="shared" si="14"/>
        <v>1.5</v>
      </c>
      <c r="F51" s="8">
        <f t="shared" si="15"/>
        <v>19</v>
      </c>
      <c r="G51" s="8">
        <f t="shared" si="13"/>
        <v>5</v>
      </c>
    </row>
    <row r="52" spans="1:7" ht="13.5">
      <c r="A52" s="2">
        <v>48</v>
      </c>
      <c r="B52" s="2" t="str">
        <f t="shared" si="3"/>
        <v>第１班</v>
      </c>
      <c r="C52" s="2">
        <v>5</v>
      </c>
      <c r="D52" s="14">
        <f t="shared" si="11"/>
        <v>26.5</v>
      </c>
      <c r="E52" s="8">
        <f t="shared" si="14"/>
        <v>1.5</v>
      </c>
      <c r="F52" s="8">
        <f t="shared" si="15"/>
        <v>19</v>
      </c>
      <c r="G52" s="8">
        <f t="shared" si="13"/>
        <v>6</v>
      </c>
    </row>
    <row r="53" spans="1:7" ht="13.5">
      <c r="A53" s="2">
        <v>49</v>
      </c>
      <c r="B53" s="2" t="str">
        <f t="shared" si="3"/>
        <v>第１班</v>
      </c>
      <c r="C53" s="2">
        <v>5</v>
      </c>
      <c r="D53" s="14">
        <f t="shared" si="11"/>
        <v>27</v>
      </c>
      <c r="E53" s="8">
        <f t="shared" si="14"/>
        <v>1.5</v>
      </c>
      <c r="F53" s="8">
        <f t="shared" si="15"/>
        <v>19</v>
      </c>
      <c r="G53" s="8">
        <f t="shared" si="13"/>
        <v>6</v>
      </c>
    </row>
    <row r="54" spans="1:7" ht="14.25" thickBot="1">
      <c r="A54" s="3">
        <v>50</v>
      </c>
      <c r="B54" s="2" t="str">
        <f t="shared" si="3"/>
        <v>第１班</v>
      </c>
      <c r="C54" s="3">
        <v>5</v>
      </c>
      <c r="D54" s="14">
        <f t="shared" si="11"/>
        <v>27.5</v>
      </c>
      <c r="E54" s="8">
        <f t="shared" si="14"/>
        <v>1.5</v>
      </c>
      <c r="F54" s="8">
        <f t="shared" si="15"/>
        <v>19</v>
      </c>
      <c r="G54" s="8">
        <f t="shared" si="13"/>
        <v>6</v>
      </c>
    </row>
    <row r="55" spans="1:7" ht="14.25" thickTop="1">
      <c r="A55" s="5">
        <v>51</v>
      </c>
      <c r="B55" s="2" t="str">
        <f t="shared" si="3"/>
        <v>第１班</v>
      </c>
      <c r="C55" s="5">
        <v>6</v>
      </c>
      <c r="D55" s="14">
        <f t="shared" si="11"/>
        <v>24</v>
      </c>
      <c r="E55" s="8">
        <f t="shared" si="14"/>
        <v>1.5</v>
      </c>
      <c r="F55" s="8">
        <f t="shared" si="15"/>
        <v>19</v>
      </c>
      <c r="G55" s="8">
        <f t="shared" si="13"/>
        <v>4</v>
      </c>
    </row>
    <row r="56" spans="1:7" ht="13.5">
      <c r="A56" s="2">
        <v>52</v>
      </c>
      <c r="B56" s="2" t="str">
        <f t="shared" si="3"/>
        <v>第１班</v>
      </c>
      <c r="C56" s="2">
        <v>6</v>
      </c>
      <c r="D56" s="14">
        <f t="shared" si="11"/>
        <v>24.5</v>
      </c>
      <c r="E56" s="8">
        <f t="shared" si="14"/>
        <v>1.5</v>
      </c>
      <c r="F56" s="8">
        <f t="shared" si="15"/>
        <v>19</v>
      </c>
      <c r="G56" s="8">
        <f t="shared" si="13"/>
        <v>4</v>
      </c>
    </row>
    <row r="57" spans="1:7" ht="13.5">
      <c r="A57" s="2">
        <v>53</v>
      </c>
      <c r="B57" s="2" t="str">
        <f t="shared" si="3"/>
        <v>第１班</v>
      </c>
      <c r="C57" s="2">
        <v>6</v>
      </c>
      <c r="D57" s="14">
        <f t="shared" si="11"/>
        <v>25</v>
      </c>
      <c r="E57" s="8">
        <f t="shared" si="14"/>
        <v>1.5</v>
      </c>
      <c r="F57" s="8">
        <f t="shared" si="15"/>
        <v>19</v>
      </c>
      <c r="G57" s="8">
        <f t="shared" si="13"/>
        <v>5</v>
      </c>
    </row>
    <row r="58" spans="1:7" ht="13.5">
      <c r="A58" s="2">
        <v>54</v>
      </c>
      <c r="B58" s="2" t="str">
        <f t="shared" si="3"/>
        <v>第１班</v>
      </c>
      <c r="C58" s="2">
        <v>6</v>
      </c>
      <c r="D58" s="14">
        <f t="shared" si="11"/>
        <v>25.5</v>
      </c>
      <c r="E58" s="8">
        <f t="shared" si="14"/>
        <v>1.5</v>
      </c>
      <c r="F58" s="8">
        <f t="shared" si="15"/>
        <v>19</v>
      </c>
      <c r="G58" s="8">
        <f t="shared" si="13"/>
        <v>5</v>
      </c>
    </row>
    <row r="59" spans="1:7" ht="13.5">
      <c r="A59" s="2">
        <v>55</v>
      </c>
      <c r="B59" s="2" t="str">
        <f t="shared" si="3"/>
        <v>第１班</v>
      </c>
      <c r="C59" s="2">
        <v>6</v>
      </c>
      <c r="D59" s="14">
        <f t="shared" si="11"/>
        <v>26</v>
      </c>
      <c r="E59" s="8">
        <f t="shared" si="14"/>
        <v>1.5</v>
      </c>
      <c r="F59" s="8">
        <f t="shared" si="15"/>
        <v>19</v>
      </c>
      <c r="G59" s="8">
        <f t="shared" si="13"/>
        <v>5</v>
      </c>
    </row>
    <row r="60" spans="1:7" ht="13.5">
      <c r="A60" s="2">
        <v>56</v>
      </c>
      <c r="B60" s="2" t="str">
        <f t="shared" si="3"/>
        <v>第１班</v>
      </c>
      <c r="C60" s="2">
        <v>6</v>
      </c>
      <c r="D60" s="14">
        <f t="shared" si="11"/>
        <v>26.5</v>
      </c>
      <c r="E60" s="8">
        <f t="shared" si="14"/>
        <v>1.5</v>
      </c>
      <c r="F60" s="8">
        <f t="shared" si="15"/>
        <v>19</v>
      </c>
      <c r="G60" s="8">
        <f t="shared" si="13"/>
        <v>6</v>
      </c>
    </row>
    <row r="61" spans="1:7" ht="13.5">
      <c r="A61" s="2">
        <v>57</v>
      </c>
      <c r="B61" s="2" t="str">
        <f t="shared" si="3"/>
        <v>第１班</v>
      </c>
      <c r="C61" s="2">
        <v>6</v>
      </c>
      <c r="D61" s="14">
        <f t="shared" si="11"/>
        <v>27</v>
      </c>
      <c r="E61" s="8">
        <f t="shared" si="14"/>
        <v>1.5</v>
      </c>
      <c r="F61" s="8">
        <f t="shared" si="15"/>
        <v>19</v>
      </c>
      <c r="G61" s="8">
        <f t="shared" si="13"/>
        <v>6</v>
      </c>
    </row>
    <row r="62" spans="1:7" ht="13.5">
      <c r="A62" s="2">
        <v>58</v>
      </c>
      <c r="B62" s="2" t="str">
        <f t="shared" si="3"/>
        <v>第１班</v>
      </c>
      <c r="C62" s="2">
        <v>6</v>
      </c>
      <c r="D62" s="14">
        <f t="shared" si="11"/>
        <v>27.5</v>
      </c>
      <c r="E62" s="8">
        <f t="shared" si="14"/>
        <v>1.5</v>
      </c>
      <c r="F62" s="8">
        <f t="shared" si="15"/>
        <v>19</v>
      </c>
      <c r="G62" s="8">
        <f t="shared" si="13"/>
        <v>6</v>
      </c>
    </row>
    <row r="63" spans="1:7" ht="13.5">
      <c r="A63" s="2">
        <v>59</v>
      </c>
      <c r="B63" s="2" t="str">
        <f t="shared" si="3"/>
        <v>第１班</v>
      </c>
      <c r="C63" s="2">
        <v>6</v>
      </c>
      <c r="D63" s="14">
        <f t="shared" si="11"/>
        <v>28</v>
      </c>
      <c r="E63" s="8">
        <f t="shared" si="14"/>
        <v>1.5</v>
      </c>
      <c r="F63" s="8">
        <f t="shared" si="15"/>
        <v>19</v>
      </c>
      <c r="G63" s="8">
        <f t="shared" si="13"/>
        <v>7</v>
      </c>
    </row>
    <row r="64" spans="1:7" ht="14.25" thickBot="1">
      <c r="A64" s="6">
        <v>60</v>
      </c>
      <c r="B64" s="2" t="str">
        <f t="shared" si="3"/>
        <v>第１班</v>
      </c>
      <c r="C64" s="6">
        <v>6</v>
      </c>
      <c r="D64" s="14">
        <f t="shared" si="11"/>
        <v>28.5</v>
      </c>
      <c r="E64" s="8">
        <f t="shared" si="14"/>
        <v>1.5</v>
      </c>
      <c r="F64" s="8">
        <f t="shared" si="15"/>
        <v>19</v>
      </c>
      <c r="G64" s="8">
        <f t="shared" si="13"/>
        <v>7</v>
      </c>
    </row>
    <row r="65" spans="1:7" ht="14.25" thickTop="1">
      <c r="A65" s="4">
        <v>61</v>
      </c>
      <c r="B65" s="2" t="str">
        <f t="shared" si="3"/>
        <v>第１班</v>
      </c>
      <c r="C65" s="4">
        <v>7</v>
      </c>
      <c r="D65" s="14">
        <f t="shared" si="11"/>
        <v>25</v>
      </c>
      <c r="E65" s="8">
        <f t="shared" si="14"/>
        <v>1.5</v>
      </c>
      <c r="F65" s="8">
        <f t="shared" si="15"/>
        <v>19</v>
      </c>
      <c r="G65" s="8">
        <f t="shared" si="13"/>
        <v>5</v>
      </c>
    </row>
    <row r="66" spans="1:7" ht="13.5">
      <c r="A66" s="2">
        <v>62</v>
      </c>
      <c r="B66" s="2" t="str">
        <f t="shared" si="3"/>
        <v>第１班</v>
      </c>
      <c r="C66" s="2">
        <v>7</v>
      </c>
      <c r="D66" s="14">
        <f t="shared" si="11"/>
        <v>25.5</v>
      </c>
      <c r="E66" s="8">
        <f t="shared" si="14"/>
        <v>1.5</v>
      </c>
      <c r="F66" s="8">
        <f t="shared" si="15"/>
        <v>19</v>
      </c>
      <c r="G66" s="8">
        <f t="shared" si="13"/>
        <v>5</v>
      </c>
    </row>
    <row r="67" spans="1:7" ht="13.5">
      <c r="A67" s="2">
        <v>63</v>
      </c>
      <c r="B67" s="2" t="str">
        <f t="shared" si="3"/>
        <v>第１班</v>
      </c>
      <c r="C67" s="2">
        <v>7</v>
      </c>
      <c r="D67" s="14">
        <f t="shared" si="11"/>
        <v>26</v>
      </c>
      <c r="E67" s="8">
        <f t="shared" si="14"/>
        <v>1.5</v>
      </c>
      <c r="F67" s="8">
        <f t="shared" si="15"/>
        <v>19</v>
      </c>
      <c r="G67" s="8">
        <f t="shared" si="13"/>
        <v>5</v>
      </c>
    </row>
    <row r="68" spans="1:7" ht="13.5">
      <c r="A68" s="2">
        <v>64</v>
      </c>
      <c r="B68" s="2" t="str">
        <f t="shared" si="3"/>
        <v>第１班</v>
      </c>
      <c r="C68" s="2">
        <v>7</v>
      </c>
      <c r="D68" s="14">
        <f t="shared" si="11"/>
        <v>26.5</v>
      </c>
      <c r="E68" s="8">
        <f t="shared" si="14"/>
        <v>1.5</v>
      </c>
      <c r="F68" s="8">
        <f t="shared" si="15"/>
        <v>19</v>
      </c>
      <c r="G68" s="8">
        <f t="shared" si="13"/>
        <v>6</v>
      </c>
    </row>
    <row r="69" spans="1:7" ht="13.5">
      <c r="A69" s="2">
        <v>65</v>
      </c>
      <c r="B69" s="2" t="str">
        <f t="shared" si="3"/>
        <v>第１班</v>
      </c>
      <c r="C69" s="2">
        <v>7</v>
      </c>
      <c r="D69" s="14">
        <f t="shared" si="11"/>
        <v>27</v>
      </c>
      <c r="E69" s="8">
        <f t="shared" si="14"/>
        <v>1.5</v>
      </c>
      <c r="F69" s="8">
        <f t="shared" si="15"/>
        <v>19</v>
      </c>
      <c r="G69" s="8">
        <f aca="true" t="shared" si="16" ref="G69:G100">ROUNDDOWN((D69-F69+0.25)/E69+1,0)</f>
        <v>6</v>
      </c>
    </row>
    <row r="70" spans="1:7" ht="13.5">
      <c r="A70" s="2">
        <v>66</v>
      </c>
      <c r="B70" s="2" t="str">
        <f t="shared" si="3"/>
        <v>第１班</v>
      </c>
      <c r="C70" s="2">
        <v>7</v>
      </c>
      <c r="D70" s="14">
        <f t="shared" si="11"/>
        <v>27.5</v>
      </c>
      <c r="E70" s="8">
        <f aca="true" t="shared" si="17" ref="E70:E104">E69</f>
        <v>1.5</v>
      </c>
      <c r="F70" s="8">
        <f aca="true" t="shared" si="18" ref="F70:F104">F69</f>
        <v>19</v>
      </c>
      <c r="G70" s="8">
        <f t="shared" si="16"/>
        <v>6</v>
      </c>
    </row>
    <row r="71" spans="1:7" ht="13.5">
      <c r="A71" s="2">
        <v>67</v>
      </c>
      <c r="B71" s="2" t="str">
        <f aca="true" t="shared" si="19" ref="B71:B104">B70</f>
        <v>第１班</v>
      </c>
      <c r="C71" s="2">
        <v>7</v>
      </c>
      <c r="D71" s="14">
        <f t="shared" si="11"/>
        <v>28</v>
      </c>
      <c r="E71" s="8">
        <f t="shared" si="17"/>
        <v>1.5</v>
      </c>
      <c r="F71" s="8">
        <f t="shared" si="18"/>
        <v>19</v>
      </c>
      <c r="G71" s="8">
        <f t="shared" si="16"/>
        <v>7</v>
      </c>
    </row>
    <row r="72" spans="1:7" ht="13.5">
      <c r="A72" s="2">
        <v>68</v>
      </c>
      <c r="B72" s="2" t="str">
        <f t="shared" si="19"/>
        <v>第１班</v>
      </c>
      <c r="C72" s="2">
        <v>7</v>
      </c>
      <c r="D72" s="14">
        <f t="shared" si="11"/>
        <v>28.5</v>
      </c>
      <c r="E72" s="8">
        <f t="shared" si="17"/>
        <v>1.5</v>
      </c>
      <c r="F72" s="8">
        <f t="shared" si="18"/>
        <v>19</v>
      </c>
      <c r="G72" s="8">
        <f t="shared" si="16"/>
        <v>7</v>
      </c>
    </row>
    <row r="73" spans="1:7" ht="13.5">
      <c r="A73" s="2">
        <v>69</v>
      </c>
      <c r="B73" s="2" t="str">
        <f t="shared" si="19"/>
        <v>第１班</v>
      </c>
      <c r="C73" s="2">
        <v>7</v>
      </c>
      <c r="D73" s="14">
        <f t="shared" si="11"/>
        <v>29</v>
      </c>
      <c r="E73" s="8">
        <f t="shared" si="17"/>
        <v>1.5</v>
      </c>
      <c r="F73" s="8">
        <f t="shared" si="18"/>
        <v>19</v>
      </c>
      <c r="G73" s="8">
        <f t="shared" si="16"/>
        <v>7</v>
      </c>
    </row>
    <row r="74" spans="1:7" ht="14.25" thickBot="1">
      <c r="A74" s="3">
        <v>70</v>
      </c>
      <c r="B74" s="2" t="str">
        <f t="shared" si="19"/>
        <v>第１班</v>
      </c>
      <c r="C74" s="3">
        <v>7</v>
      </c>
      <c r="D74" s="14">
        <f t="shared" si="11"/>
        <v>29.5</v>
      </c>
      <c r="E74" s="8">
        <f t="shared" si="17"/>
        <v>1.5</v>
      </c>
      <c r="F74" s="8">
        <f t="shared" si="18"/>
        <v>19</v>
      </c>
      <c r="G74" s="8">
        <f t="shared" si="16"/>
        <v>8</v>
      </c>
    </row>
    <row r="75" spans="1:7" ht="14.25" thickTop="1">
      <c r="A75" s="5">
        <v>71</v>
      </c>
      <c r="B75" s="2" t="str">
        <f t="shared" si="19"/>
        <v>第１班</v>
      </c>
      <c r="C75" s="5">
        <v>8</v>
      </c>
      <c r="D75" s="14">
        <f t="shared" si="11"/>
        <v>26</v>
      </c>
      <c r="E75" s="8">
        <f t="shared" si="17"/>
        <v>1.5</v>
      </c>
      <c r="F75" s="8">
        <f t="shared" si="18"/>
        <v>19</v>
      </c>
      <c r="G75" s="8">
        <f t="shared" si="16"/>
        <v>5</v>
      </c>
    </row>
    <row r="76" spans="1:7" ht="13.5">
      <c r="A76" s="2">
        <v>72</v>
      </c>
      <c r="B76" s="2" t="str">
        <f t="shared" si="19"/>
        <v>第１班</v>
      </c>
      <c r="C76" s="2">
        <v>8</v>
      </c>
      <c r="D76" s="14">
        <f t="shared" si="11"/>
        <v>26.5</v>
      </c>
      <c r="E76" s="8">
        <f t="shared" si="17"/>
        <v>1.5</v>
      </c>
      <c r="F76" s="8">
        <f t="shared" si="18"/>
        <v>19</v>
      </c>
      <c r="G76" s="8">
        <f t="shared" si="16"/>
        <v>6</v>
      </c>
    </row>
    <row r="77" spans="1:7" ht="13.5">
      <c r="A77" s="2">
        <v>73</v>
      </c>
      <c r="B77" s="2" t="str">
        <f t="shared" si="19"/>
        <v>第１班</v>
      </c>
      <c r="C77" s="2">
        <v>8</v>
      </c>
      <c r="D77" s="14">
        <f t="shared" si="11"/>
        <v>27</v>
      </c>
      <c r="E77" s="8">
        <f t="shared" si="17"/>
        <v>1.5</v>
      </c>
      <c r="F77" s="8">
        <f t="shared" si="18"/>
        <v>19</v>
      </c>
      <c r="G77" s="8">
        <f t="shared" si="16"/>
        <v>6</v>
      </c>
    </row>
    <row r="78" spans="1:7" ht="13.5">
      <c r="A78" s="2">
        <v>74</v>
      </c>
      <c r="B78" s="2" t="str">
        <f t="shared" si="19"/>
        <v>第１班</v>
      </c>
      <c r="C78" s="2">
        <v>8</v>
      </c>
      <c r="D78" s="14">
        <f t="shared" si="11"/>
        <v>27.5</v>
      </c>
      <c r="E78" s="8">
        <f t="shared" si="17"/>
        <v>1.5</v>
      </c>
      <c r="F78" s="8">
        <f t="shared" si="18"/>
        <v>19</v>
      </c>
      <c r="G78" s="8">
        <f t="shared" si="16"/>
        <v>6</v>
      </c>
    </row>
    <row r="79" spans="1:7" ht="13.5">
      <c r="A79" s="2">
        <v>75</v>
      </c>
      <c r="B79" s="2" t="str">
        <f t="shared" si="19"/>
        <v>第１班</v>
      </c>
      <c r="C79" s="2">
        <v>8</v>
      </c>
      <c r="D79" s="14">
        <f t="shared" si="11"/>
        <v>28</v>
      </c>
      <c r="E79" s="8">
        <f t="shared" si="17"/>
        <v>1.5</v>
      </c>
      <c r="F79" s="8">
        <f t="shared" si="18"/>
        <v>19</v>
      </c>
      <c r="G79" s="8">
        <f t="shared" si="16"/>
        <v>7</v>
      </c>
    </row>
    <row r="80" spans="1:7" ht="13.5">
      <c r="A80" s="2">
        <v>76</v>
      </c>
      <c r="B80" s="2" t="str">
        <f t="shared" si="19"/>
        <v>第１班</v>
      </c>
      <c r="C80" s="2">
        <v>8</v>
      </c>
      <c r="D80" s="14">
        <f aca="true" t="shared" si="20" ref="D80:D104">D70+1</f>
        <v>28.5</v>
      </c>
      <c r="E80" s="8">
        <f t="shared" si="17"/>
        <v>1.5</v>
      </c>
      <c r="F80" s="8">
        <f t="shared" si="18"/>
        <v>19</v>
      </c>
      <c r="G80" s="8">
        <f t="shared" si="16"/>
        <v>7</v>
      </c>
    </row>
    <row r="81" spans="1:7" ht="13.5">
      <c r="A81" s="2">
        <v>77</v>
      </c>
      <c r="B81" s="2" t="str">
        <f t="shared" si="19"/>
        <v>第１班</v>
      </c>
      <c r="C81" s="2">
        <v>8</v>
      </c>
      <c r="D81" s="14">
        <f t="shared" si="20"/>
        <v>29</v>
      </c>
      <c r="E81" s="8">
        <f t="shared" si="17"/>
        <v>1.5</v>
      </c>
      <c r="F81" s="8">
        <f t="shared" si="18"/>
        <v>19</v>
      </c>
      <c r="G81" s="8">
        <f t="shared" si="16"/>
        <v>7</v>
      </c>
    </row>
    <row r="82" spans="1:7" ht="13.5">
      <c r="A82" s="2">
        <v>78</v>
      </c>
      <c r="B82" s="2" t="str">
        <f t="shared" si="19"/>
        <v>第１班</v>
      </c>
      <c r="C82" s="2">
        <v>8</v>
      </c>
      <c r="D82" s="14">
        <f t="shared" si="20"/>
        <v>29.5</v>
      </c>
      <c r="E82" s="8">
        <f t="shared" si="17"/>
        <v>1.5</v>
      </c>
      <c r="F82" s="8">
        <f t="shared" si="18"/>
        <v>19</v>
      </c>
      <c r="G82" s="8">
        <f t="shared" si="16"/>
        <v>8</v>
      </c>
    </row>
    <row r="83" spans="1:7" ht="13.5">
      <c r="A83" s="2">
        <v>79</v>
      </c>
      <c r="B83" s="2" t="str">
        <f t="shared" si="19"/>
        <v>第１班</v>
      </c>
      <c r="C83" s="2">
        <v>8</v>
      </c>
      <c r="D83" s="14">
        <f t="shared" si="20"/>
        <v>30</v>
      </c>
      <c r="E83" s="8">
        <f t="shared" si="17"/>
        <v>1.5</v>
      </c>
      <c r="F83" s="8">
        <f t="shared" si="18"/>
        <v>19</v>
      </c>
      <c r="G83" s="8">
        <f t="shared" si="16"/>
        <v>8</v>
      </c>
    </row>
    <row r="84" spans="1:7" ht="14.25" thickBot="1">
      <c r="A84" s="6">
        <v>80</v>
      </c>
      <c r="B84" s="2" t="str">
        <f t="shared" si="19"/>
        <v>第１班</v>
      </c>
      <c r="C84" s="6">
        <v>8</v>
      </c>
      <c r="D84" s="14">
        <f t="shared" si="20"/>
        <v>30.5</v>
      </c>
      <c r="E84" s="8">
        <f t="shared" si="17"/>
        <v>1.5</v>
      </c>
      <c r="F84" s="8">
        <f t="shared" si="18"/>
        <v>19</v>
      </c>
      <c r="G84" s="8">
        <f t="shared" si="16"/>
        <v>8</v>
      </c>
    </row>
    <row r="85" spans="1:7" ht="14.25" thickTop="1">
      <c r="A85" s="4">
        <v>81</v>
      </c>
      <c r="B85" s="2" t="str">
        <f t="shared" si="19"/>
        <v>第１班</v>
      </c>
      <c r="C85" s="4">
        <v>9</v>
      </c>
      <c r="D85" s="14">
        <f t="shared" si="20"/>
        <v>27</v>
      </c>
      <c r="E85" s="8">
        <f t="shared" si="17"/>
        <v>1.5</v>
      </c>
      <c r="F85" s="8">
        <f t="shared" si="18"/>
        <v>19</v>
      </c>
      <c r="G85" s="8">
        <f t="shared" si="16"/>
        <v>6</v>
      </c>
    </row>
    <row r="86" spans="1:7" ht="13.5">
      <c r="A86" s="2">
        <v>82</v>
      </c>
      <c r="B86" s="2" t="str">
        <f t="shared" si="19"/>
        <v>第１班</v>
      </c>
      <c r="C86" s="2">
        <v>9</v>
      </c>
      <c r="D86" s="14">
        <f t="shared" si="20"/>
        <v>27.5</v>
      </c>
      <c r="E86" s="8">
        <f t="shared" si="17"/>
        <v>1.5</v>
      </c>
      <c r="F86" s="8">
        <f t="shared" si="18"/>
        <v>19</v>
      </c>
      <c r="G86" s="8">
        <f t="shared" si="16"/>
        <v>6</v>
      </c>
    </row>
    <row r="87" spans="1:7" ht="13.5">
      <c r="A87" s="2">
        <v>83</v>
      </c>
      <c r="B87" s="2" t="str">
        <f t="shared" si="19"/>
        <v>第１班</v>
      </c>
      <c r="C87" s="2">
        <v>9</v>
      </c>
      <c r="D87" s="14">
        <f t="shared" si="20"/>
        <v>28</v>
      </c>
      <c r="E87" s="8">
        <f t="shared" si="17"/>
        <v>1.5</v>
      </c>
      <c r="F87" s="8">
        <f t="shared" si="18"/>
        <v>19</v>
      </c>
      <c r="G87" s="8">
        <f t="shared" si="16"/>
        <v>7</v>
      </c>
    </row>
    <row r="88" spans="1:7" ht="13.5">
      <c r="A88" s="2">
        <v>84</v>
      </c>
      <c r="B88" s="2" t="str">
        <f t="shared" si="19"/>
        <v>第１班</v>
      </c>
      <c r="C88" s="2">
        <v>9</v>
      </c>
      <c r="D88" s="14">
        <f t="shared" si="20"/>
        <v>28.5</v>
      </c>
      <c r="E88" s="8">
        <f t="shared" si="17"/>
        <v>1.5</v>
      </c>
      <c r="F88" s="8">
        <f t="shared" si="18"/>
        <v>19</v>
      </c>
      <c r="G88" s="8">
        <f t="shared" si="16"/>
        <v>7</v>
      </c>
    </row>
    <row r="89" spans="1:7" ht="13.5">
      <c r="A89" s="2">
        <v>85</v>
      </c>
      <c r="B89" s="2" t="str">
        <f t="shared" si="19"/>
        <v>第１班</v>
      </c>
      <c r="C89" s="2">
        <v>9</v>
      </c>
      <c r="D89" s="14">
        <f t="shared" si="20"/>
        <v>29</v>
      </c>
      <c r="E89" s="8">
        <f t="shared" si="17"/>
        <v>1.5</v>
      </c>
      <c r="F89" s="8">
        <f t="shared" si="18"/>
        <v>19</v>
      </c>
      <c r="G89" s="8">
        <f t="shared" si="16"/>
        <v>7</v>
      </c>
    </row>
    <row r="90" spans="1:7" ht="13.5">
      <c r="A90" s="2">
        <v>86</v>
      </c>
      <c r="B90" s="2" t="str">
        <f t="shared" si="19"/>
        <v>第１班</v>
      </c>
      <c r="C90" s="2">
        <v>9</v>
      </c>
      <c r="D90" s="14">
        <f t="shared" si="20"/>
        <v>29.5</v>
      </c>
      <c r="E90" s="8">
        <f t="shared" si="17"/>
        <v>1.5</v>
      </c>
      <c r="F90" s="8">
        <f t="shared" si="18"/>
        <v>19</v>
      </c>
      <c r="G90" s="8">
        <f t="shared" si="16"/>
        <v>8</v>
      </c>
    </row>
    <row r="91" spans="1:7" ht="13.5">
      <c r="A91" s="2">
        <v>87</v>
      </c>
      <c r="B91" s="2" t="str">
        <f t="shared" si="19"/>
        <v>第１班</v>
      </c>
      <c r="C91" s="2">
        <v>9</v>
      </c>
      <c r="D91" s="14">
        <f t="shared" si="20"/>
        <v>30</v>
      </c>
      <c r="E91" s="8">
        <f t="shared" si="17"/>
        <v>1.5</v>
      </c>
      <c r="F91" s="8">
        <f t="shared" si="18"/>
        <v>19</v>
      </c>
      <c r="G91" s="8">
        <f t="shared" si="16"/>
        <v>8</v>
      </c>
    </row>
    <row r="92" spans="1:7" ht="13.5">
      <c r="A92" s="2">
        <v>88</v>
      </c>
      <c r="B92" s="2" t="str">
        <f t="shared" si="19"/>
        <v>第１班</v>
      </c>
      <c r="C92" s="2">
        <v>9</v>
      </c>
      <c r="D92" s="14">
        <f t="shared" si="20"/>
        <v>30.5</v>
      </c>
      <c r="E92" s="8">
        <f t="shared" si="17"/>
        <v>1.5</v>
      </c>
      <c r="F92" s="8">
        <f t="shared" si="18"/>
        <v>19</v>
      </c>
      <c r="G92" s="8">
        <f t="shared" si="16"/>
        <v>8</v>
      </c>
    </row>
    <row r="93" spans="1:7" ht="13.5">
      <c r="A93" s="2">
        <v>89</v>
      </c>
      <c r="B93" s="2" t="str">
        <f t="shared" si="19"/>
        <v>第１班</v>
      </c>
      <c r="C93" s="2">
        <v>9</v>
      </c>
      <c r="D93" s="14">
        <f t="shared" si="20"/>
        <v>31</v>
      </c>
      <c r="E93" s="8">
        <f t="shared" si="17"/>
        <v>1.5</v>
      </c>
      <c r="F93" s="8">
        <f t="shared" si="18"/>
        <v>19</v>
      </c>
      <c r="G93" s="8">
        <f t="shared" si="16"/>
        <v>9</v>
      </c>
    </row>
    <row r="94" spans="1:7" ht="14.25" thickBot="1">
      <c r="A94" s="3">
        <v>90</v>
      </c>
      <c r="B94" s="2" t="str">
        <f t="shared" si="19"/>
        <v>第１班</v>
      </c>
      <c r="C94" s="3">
        <v>9</v>
      </c>
      <c r="D94" s="14">
        <f t="shared" si="20"/>
        <v>31.5</v>
      </c>
      <c r="E94" s="8">
        <f t="shared" si="17"/>
        <v>1.5</v>
      </c>
      <c r="F94" s="8">
        <f t="shared" si="18"/>
        <v>19</v>
      </c>
      <c r="G94" s="8">
        <f t="shared" si="16"/>
        <v>9</v>
      </c>
    </row>
    <row r="95" spans="1:7" ht="14.25" thickTop="1">
      <c r="A95" s="5">
        <v>91</v>
      </c>
      <c r="B95" s="2" t="str">
        <f t="shared" si="19"/>
        <v>第１班</v>
      </c>
      <c r="C95" s="5">
        <v>10</v>
      </c>
      <c r="D95" s="14">
        <f t="shared" si="20"/>
        <v>28</v>
      </c>
      <c r="E95" s="8">
        <f t="shared" si="17"/>
        <v>1.5</v>
      </c>
      <c r="F95" s="8">
        <f t="shared" si="18"/>
        <v>19</v>
      </c>
      <c r="G95" s="8">
        <f t="shared" si="16"/>
        <v>7</v>
      </c>
    </row>
    <row r="96" spans="1:7" ht="13.5">
      <c r="A96" s="2">
        <v>92</v>
      </c>
      <c r="B96" s="2" t="str">
        <f t="shared" si="19"/>
        <v>第１班</v>
      </c>
      <c r="C96" s="2">
        <v>10</v>
      </c>
      <c r="D96" s="14">
        <f t="shared" si="20"/>
        <v>28.5</v>
      </c>
      <c r="E96" s="8">
        <f t="shared" si="17"/>
        <v>1.5</v>
      </c>
      <c r="F96" s="8">
        <f t="shared" si="18"/>
        <v>19</v>
      </c>
      <c r="G96" s="8">
        <f t="shared" si="16"/>
        <v>7</v>
      </c>
    </row>
    <row r="97" spans="1:7" ht="13.5">
      <c r="A97" s="2">
        <v>93</v>
      </c>
      <c r="B97" s="2" t="str">
        <f t="shared" si="19"/>
        <v>第１班</v>
      </c>
      <c r="C97" s="2">
        <v>10</v>
      </c>
      <c r="D97" s="14">
        <f t="shared" si="20"/>
        <v>29</v>
      </c>
      <c r="E97" s="8">
        <f t="shared" si="17"/>
        <v>1.5</v>
      </c>
      <c r="F97" s="8">
        <f t="shared" si="18"/>
        <v>19</v>
      </c>
      <c r="G97" s="8">
        <f t="shared" si="16"/>
        <v>7</v>
      </c>
    </row>
    <row r="98" spans="1:7" ht="13.5">
      <c r="A98" s="2">
        <v>94</v>
      </c>
      <c r="B98" s="2" t="str">
        <f t="shared" si="19"/>
        <v>第１班</v>
      </c>
      <c r="C98" s="2">
        <v>10</v>
      </c>
      <c r="D98" s="14">
        <f t="shared" si="20"/>
        <v>29.5</v>
      </c>
      <c r="E98" s="8">
        <f t="shared" si="17"/>
        <v>1.5</v>
      </c>
      <c r="F98" s="8">
        <f t="shared" si="18"/>
        <v>19</v>
      </c>
      <c r="G98" s="8">
        <f t="shared" si="16"/>
        <v>8</v>
      </c>
    </row>
    <row r="99" spans="1:7" ht="13.5">
      <c r="A99" s="2">
        <v>95</v>
      </c>
      <c r="B99" s="2" t="str">
        <f t="shared" si="19"/>
        <v>第１班</v>
      </c>
      <c r="C99" s="2">
        <v>10</v>
      </c>
      <c r="D99" s="14">
        <f t="shared" si="20"/>
        <v>30</v>
      </c>
      <c r="E99" s="8">
        <f t="shared" si="17"/>
        <v>1.5</v>
      </c>
      <c r="F99" s="8">
        <f t="shared" si="18"/>
        <v>19</v>
      </c>
      <c r="G99" s="8">
        <f t="shared" si="16"/>
        <v>8</v>
      </c>
    </row>
    <row r="100" spans="1:7" ht="13.5">
      <c r="A100" s="2">
        <v>96</v>
      </c>
      <c r="B100" s="2" t="str">
        <f t="shared" si="19"/>
        <v>第１班</v>
      </c>
      <c r="C100" s="2">
        <v>10</v>
      </c>
      <c r="D100" s="14">
        <f t="shared" si="20"/>
        <v>30.5</v>
      </c>
      <c r="E100" s="8">
        <f t="shared" si="17"/>
        <v>1.5</v>
      </c>
      <c r="F100" s="8">
        <f t="shared" si="18"/>
        <v>19</v>
      </c>
      <c r="G100" s="8">
        <f t="shared" si="16"/>
        <v>8</v>
      </c>
    </row>
    <row r="101" spans="1:7" ht="13.5">
      <c r="A101" s="2">
        <v>97</v>
      </c>
      <c r="B101" s="2" t="str">
        <f t="shared" si="19"/>
        <v>第１班</v>
      </c>
      <c r="C101" s="2">
        <v>10</v>
      </c>
      <c r="D101" s="14">
        <f t="shared" si="20"/>
        <v>31</v>
      </c>
      <c r="E101" s="8">
        <f t="shared" si="17"/>
        <v>1.5</v>
      </c>
      <c r="F101" s="8">
        <f t="shared" si="18"/>
        <v>19</v>
      </c>
      <c r="G101" s="8">
        <f>ROUNDDOWN((D101-F101+0.25)/E101+1,0)</f>
        <v>9</v>
      </c>
    </row>
    <row r="102" spans="1:7" ht="13.5">
      <c r="A102" s="2">
        <v>98</v>
      </c>
      <c r="B102" s="2" t="str">
        <f t="shared" si="19"/>
        <v>第１班</v>
      </c>
      <c r="C102" s="2">
        <v>10</v>
      </c>
      <c r="D102" s="14">
        <f t="shared" si="20"/>
        <v>31.5</v>
      </c>
      <c r="E102" s="8">
        <f t="shared" si="17"/>
        <v>1.5</v>
      </c>
      <c r="F102" s="8">
        <f t="shared" si="18"/>
        <v>19</v>
      </c>
      <c r="G102" s="8">
        <f>ROUNDDOWN((D102-F102+0.25)/E102+1,0)</f>
        <v>9</v>
      </c>
    </row>
    <row r="103" spans="1:7" ht="13.5">
      <c r="A103" s="2">
        <v>99</v>
      </c>
      <c r="B103" s="2" t="str">
        <f t="shared" si="19"/>
        <v>第１班</v>
      </c>
      <c r="C103" s="2">
        <v>10</v>
      </c>
      <c r="D103" s="14">
        <f t="shared" si="20"/>
        <v>32</v>
      </c>
      <c r="E103" s="8">
        <f t="shared" si="17"/>
        <v>1.5</v>
      </c>
      <c r="F103" s="8">
        <f t="shared" si="18"/>
        <v>19</v>
      </c>
      <c r="G103" s="8">
        <f>ROUNDDOWN((D103-F103+0.25)/E103+1,0)</f>
        <v>9</v>
      </c>
    </row>
    <row r="104" spans="1:7" ht="13.5">
      <c r="A104" s="2">
        <v>100</v>
      </c>
      <c r="B104" s="2" t="str">
        <f t="shared" si="19"/>
        <v>第１班</v>
      </c>
      <c r="C104" s="2">
        <v>10</v>
      </c>
      <c r="D104" s="14">
        <f t="shared" si="20"/>
        <v>32.5</v>
      </c>
      <c r="E104" s="8">
        <f t="shared" si="17"/>
        <v>1.5</v>
      </c>
      <c r="F104" s="8">
        <f t="shared" si="18"/>
        <v>19</v>
      </c>
      <c r="G104" s="8">
        <f>ROUNDDOWN((D104-F104+0.25)/E104+1,0)</f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workbookViewId="0" topLeftCell="A1">
      <selection activeCell="D5" sqref="D5"/>
    </sheetView>
  </sheetViews>
  <sheetFormatPr defaultColWidth="8.796875" defaultRowHeight="14.25"/>
  <cols>
    <col min="1" max="1" width="11.59765625" style="0" bestFit="1" customWidth="1"/>
    <col min="2" max="2" width="23.8984375" style="0" bestFit="1" customWidth="1"/>
    <col min="3" max="4" width="11" style="0" bestFit="1" customWidth="1"/>
    <col min="5" max="7" width="6.59765625" style="0" customWidth="1"/>
    <col min="8" max="8" width="7.69921875" style="0" customWidth="1"/>
    <col min="10" max="10" width="10.3984375" style="0" customWidth="1"/>
    <col min="11" max="11" width="10.59765625" style="0" customWidth="1"/>
  </cols>
  <sheetData>
    <row r="1" spans="1:3" ht="13.5">
      <c r="A1" s="16" t="s">
        <v>25</v>
      </c>
      <c r="B1" s="18"/>
      <c r="C1" t="s">
        <v>23</v>
      </c>
    </row>
    <row r="2" spans="1:10" ht="13.5">
      <c r="A2" s="16" t="s">
        <v>26</v>
      </c>
      <c r="B2" s="15"/>
      <c r="C2" t="s">
        <v>24</v>
      </c>
      <c r="I2" t="s">
        <v>9</v>
      </c>
      <c r="J2">
        <f>COUNTIF(D5:D104,"&gt;0")</f>
        <v>0</v>
      </c>
    </row>
    <row r="3" spans="2:12" ht="13.5">
      <c r="B3" s="1"/>
      <c r="C3" s="1" t="s">
        <v>31</v>
      </c>
      <c r="D3" s="1" t="s">
        <v>3</v>
      </c>
      <c r="E3" s="1"/>
      <c r="F3" s="1"/>
      <c r="G3" s="1"/>
      <c r="I3" t="s">
        <v>4</v>
      </c>
      <c r="J3">
        <f>MIN(D5:D104)</f>
        <v>0</v>
      </c>
      <c r="K3" t="s">
        <v>10</v>
      </c>
      <c r="L3">
        <f>MAX(D5:D104)</f>
        <v>0</v>
      </c>
    </row>
    <row r="4" spans="1:10" ht="13.5">
      <c r="A4" s="2" t="s">
        <v>32</v>
      </c>
      <c r="B4" s="2" t="s">
        <v>0</v>
      </c>
      <c r="C4" s="2" t="s">
        <v>1</v>
      </c>
      <c r="D4" s="2" t="s">
        <v>2</v>
      </c>
      <c r="E4" s="8" t="s">
        <v>11</v>
      </c>
      <c r="F4" s="8" t="s">
        <v>4</v>
      </c>
      <c r="G4" s="8" t="s">
        <v>14</v>
      </c>
      <c r="I4" s="7" t="s">
        <v>7</v>
      </c>
      <c r="J4">
        <v>0.5</v>
      </c>
    </row>
    <row r="5" spans="1:12" ht="13.5">
      <c r="A5" s="2">
        <v>1</v>
      </c>
      <c r="B5" s="17" t="s">
        <v>20</v>
      </c>
      <c r="C5" s="2">
        <v>1</v>
      </c>
      <c r="D5" s="14"/>
      <c r="E5" s="8">
        <f>J6</f>
      </c>
      <c r="F5" s="8">
        <f>J3</f>
        <v>0</v>
      </c>
      <c r="G5" s="8" t="e">
        <f>IF(E5&gt;0,ROUNDDOWN((D5-F5+0.25)/E5+1,0),"")</f>
        <v>#VALUE!</v>
      </c>
      <c r="I5" t="s">
        <v>13</v>
      </c>
      <c r="K5" t="s">
        <v>8</v>
      </c>
      <c r="L5">
        <f>SQRT(J2)</f>
        <v>0</v>
      </c>
    </row>
    <row r="6" spans="1:12" ht="13.5">
      <c r="A6" s="2">
        <v>2</v>
      </c>
      <c r="B6" s="2" t="str">
        <f aca="true" t="shared" si="0" ref="B6:B37">B5</f>
        <v>A</v>
      </c>
      <c r="C6" s="2">
        <v>1</v>
      </c>
      <c r="D6" s="14"/>
      <c r="E6" s="8">
        <f aca="true" t="shared" si="1" ref="E6:E37">E5</f>
      </c>
      <c r="F6" s="8">
        <f aca="true" t="shared" si="2" ref="F6:F37">F5</f>
        <v>0</v>
      </c>
      <c r="G6" s="8" t="e">
        <f aca="true" t="shared" si="3" ref="G6:G37">ROUNDDOWN((D6-F6+0.25)/E6+1,0)</f>
        <v>#VALUE!</v>
      </c>
      <c r="I6" t="s">
        <v>11</v>
      </c>
      <c r="J6">
        <f>IF(J2&gt;0,ROUND(L6/J4,0)*J4,"")</f>
      </c>
      <c r="K6" t="s">
        <v>12</v>
      </c>
      <c r="L6">
        <f>IF(L5&gt;0,(L3-J3)/L5,"")</f>
      </c>
    </row>
    <row r="7" spans="1:7" ht="13.5">
      <c r="A7" s="2">
        <v>3</v>
      </c>
      <c r="B7" s="2" t="str">
        <f t="shared" si="0"/>
        <v>A</v>
      </c>
      <c r="C7" s="2">
        <v>1</v>
      </c>
      <c r="D7" s="14"/>
      <c r="E7" s="8">
        <f t="shared" si="1"/>
      </c>
      <c r="F7" s="8">
        <f t="shared" si="2"/>
        <v>0</v>
      </c>
      <c r="G7" s="8" t="e">
        <f t="shared" si="3"/>
        <v>#VALUE!</v>
      </c>
    </row>
    <row r="8" spans="1:15" ht="13.5">
      <c r="A8" s="2">
        <v>4</v>
      </c>
      <c r="B8" s="2" t="str">
        <f t="shared" si="0"/>
        <v>A</v>
      </c>
      <c r="C8" s="2">
        <v>1</v>
      </c>
      <c r="D8" s="14"/>
      <c r="E8" s="8">
        <f t="shared" si="1"/>
      </c>
      <c r="F8" s="8">
        <f t="shared" si="2"/>
        <v>0</v>
      </c>
      <c r="G8" s="8" t="e">
        <f t="shared" si="3"/>
        <v>#VALUE!</v>
      </c>
      <c r="I8" s="12"/>
      <c r="J8" s="10" t="s">
        <v>5</v>
      </c>
      <c r="K8" s="10" t="s">
        <v>6</v>
      </c>
      <c r="L8" s="9" t="s">
        <v>17</v>
      </c>
      <c r="M8" s="9" t="s">
        <v>15</v>
      </c>
      <c r="N8" t="s">
        <v>21</v>
      </c>
      <c r="O8" t="s">
        <v>22</v>
      </c>
    </row>
    <row r="9" spans="1:15" ht="13.5">
      <c r="A9" s="2">
        <v>5</v>
      </c>
      <c r="B9" s="2" t="str">
        <f t="shared" si="0"/>
        <v>A</v>
      </c>
      <c r="C9" s="2">
        <v>1</v>
      </c>
      <c r="D9" s="14"/>
      <c r="E9" s="8">
        <f t="shared" si="1"/>
      </c>
      <c r="F9" s="8">
        <f t="shared" si="2"/>
        <v>0</v>
      </c>
      <c r="G9" s="8" t="e">
        <f t="shared" si="3"/>
        <v>#VALUE!</v>
      </c>
      <c r="I9" s="11">
        <v>1</v>
      </c>
      <c r="J9" s="13">
        <f>J3-J4/2</f>
        <v>-0.25</v>
      </c>
      <c r="K9" s="13" t="e">
        <f>J9+N9</f>
        <v>#VALUE!</v>
      </c>
      <c r="L9" s="13" t="e">
        <f>(J9+K9)/2</f>
        <v>#VALUE!</v>
      </c>
      <c r="M9" s="13">
        <f>COUNTIF(G5:G104,"=1")</f>
        <v>0</v>
      </c>
      <c r="N9">
        <f>J6</f>
      </c>
      <c r="O9">
        <f>L3</f>
        <v>0</v>
      </c>
    </row>
    <row r="10" spans="1:15" ht="13.5">
      <c r="A10" s="2">
        <v>6</v>
      </c>
      <c r="B10" s="2" t="str">
        <f t="shared" si="0"/>
        <v>A</v>
      </c>
      <c r="C10" s="2">
        <v>1</v>
      </c>
      <c r="D10" s="14"/>
      <c r="E10" s="8">
        <f t="shared" si="1"/>
      </c>
      <c r="F10" s="8">
        <f t="shared" si="2"/>
        <v>0</v>
      </c>
      <c r="G10" s="8" t="e">
        <f t="shared" si="3"/>
        <v>#VALUE!</v>
      </c>
      <c r="I10" s="9">
        <f aca="true" t="shared" si="4" ref="I10:I28">I9+1</f>
        <v>2</v>
      </c>
      <c r="J10" s="13" t="e">
        <f aca="true" t="shared" si="5" ref="J10:J19">IF(J9+N10&lt;O10,J9+N10,"")</f>
        <v>#VALUE!</v>
      </c>
      <c r="K10" s="13" t="e">
        <f aca="true" t="shared" si="6" ref="K10:K28">IF(J10&lt;O10,J10+N10,"")</f>
        <v>#VALUE!</v>
      </c>
      <c r="L10" s="13" t="e">
        <f aca="true" t="shared" si="7" ref="L10:L28">IF(J10&lt;O10,J10+N10/2,"")</f>
        <v>#VALUE!</v>
      </c>
      <c r="M10" s="13">
        <f>COUNTIF(G5:G104,"=2")</f>
        <v>0</v>
      </c>
      <c r="N10">
        <f aca="true" t="shared" si="8" ref="N10:N28">N9</f>
      </c>
      <c r="O10">
        <f aca="true" t="shared" si="9" ref="O10:O28">O9</f>
        <v>0</v>
      </c>
    </row>
    <row r="11" spans="1:15" ht="13.5">
      <c r="A11" s="2">
        <v>7</v>
      </c>
      <c r="B11" s="2" t="str">
        <f t="shared" si="0"/>
        <v>A</v>
      </c>
      <c r="C11" s="2">
        <v>1</v>
      </c>
      <c r="D11" s="14"/>
      <c r="E11" s="8">
        <f t="shared" si="1"/>
      </c>
      <c r="F11" s="8">
        <f t="shared" si="2"/>
        <v>0</v>
      </c>
      <c r="G11" s="8" t="e">
        <f t="shared" si="3"/>
        <v>#VALUE!</v>
      </c>
      <c r="I11" s="9">
        <f t="shared" si="4"/>
        <v>3</v>
      </c>
      <c r="J11" s="13" t="e">
        <f t="shared" si="5"/>
        <v>#VALUE!</v>
      </c>
      <c r="K11" s="13" t="e">
        <f t="shared" si="6"/>
        <v>#VALUE!</v>
      </c>
      <c r="L11" s="13" t="e">
        <f t="shared" si="7"/>
        <v>#VALUE!</v>
      </c>
      <c r="M11" s="13">
        <f>COUNTIF(G5:G104,"=3")</f>
        <v>0</v>
      </c>
      <c r="N11">
        <f t="shared" si="8"/>
      </c>
      <c r="O11">
        <f t="shared" si="9"/>
        <v>0</v>
      </c>
    </row>
    <row r="12" spans="1:15" ht="13.5">
      <c r="A12" s="2">
        <v>8</v>
      </c>
      <c r="B12" s="2" t="str">
        <f t="shared" si="0"/>
        <v>A</v>
      </c>
      <c r="C12" s="2">
        <v>1</v>
      </c>
      <c r="D12" s="14"/>
      <c r="E12" s="8">
        <f t="shared" si="1"/>
      </c>
      <c r="F12" s="8">
        <f t="shared" si="2"/>
        <v>0</v>
      </c>
      <c r="G12" s="8" t="e">
        <f t="shared" si="3"/>
        <v>#VALUE!</v>
      </c>
      <c r="I12" s="9">
        <f t="shared" si="4"/>
        <v>4</v>
      </c>
      <c r="J12" s="13" t="e">
        <f t="shared" si="5"/>
        <v>#VALUE!</v>
      </c>
      <c r="K12" s="13" t="e">
        <f t="shared" si="6"/>
        <v>#VALUE!</v>
      </c>
      <c r="L12" s="13" t="e">
        <f t="shared" si="7"/>
        <v>#VALUE!</v>
      </c>
      <c r="M12" s="13">
        <f>COUNTIF(G5:G104,"=4")</f>
        <v>0</v>
      </c>
      <c r="N12">
        <f t="shared" si="8"/>
      </c>
      <c r="O12">
        <f t="shared" si="9"/>
        <v>0</v>
      </c>
    </row>
    <row r="13" spans="1:15" ht="13.5">
      <c r="A13" s="2">
        <v>9</v>
      </c>
      <c r="B13" s="2" t="str">
        <f t="shared" si="0"/>
        <v>A</v>
      </c>
      <c r="C13" s="2">
        <v>1</v>
      </c>
      <c r="D13" s="14"/>
      <c r="E13" s="8">
        <f t="shared" si="1"/>
      </c>
      <c r="F13" s="8">
        <f t="shared" si="2"/>
        <v>0</v>
      </c>
      <c r="G13" s="8" t="e">
        <f t="shared" si="3"/>
        <v>#VALUE!</v>
      </c>
      <c r="I13" s="9">
        <f t="shared" si="4"/>
        <v>5</v>
      </c>
      <c r="J13" s="13" t="e">
        <f t="shared" si="5"/>
        <v>#VALUE!</v>
      </c>
      <c r="K13" s="13" t="e">
        <f t="shared" si="6"/>
        <v>#VALUE!</v>
      </c>
      <c r="L13" s="13" t="e">
        <f t="shared" si="7"/>
        <v>#VALUE!</v>
      </c>
      <c r="M13" s="13">
        <f>COUNTIF(G5:G104,"=5")</f>
        <v>0</v>
      </c>
      <c r="N13">
        <f t="shared" si="8"/>
      </c>
      <c r="O13">
        <f t="shared" si="9"/>
        <v>0</v>
      </c>
    </row>
    <row r="14" spans="1:15" ht="14.25" thickBot="1">
      <c r="A14" s="3">
        <v>10</v>
      </c>
      <c r="B14" s="2" t="str">
        <f t="shared" si="0"/>
        <v>A</v>
      </c>
      <c r="C14" s="3">
        <v>1</v>
      </c>
      <c r="D14" s="14"/>
      <c r="E14" s="8">
        <f t="shared" si="1"/>
      </c>
      <c r="F14" s="8">
        <f t="shared" si="2"/>
        <v>0</v>
      </c>
      <c r="G14" s="8" t="e">
        <f t="shared" si="3"/>
        <v>#VALUE!</v>
      </c>
      <c r="I14" s="9">
        <f t="shared" si="4"/>
        <v>6</v>
      </c>
      <c r="J14" s="13" t="e">
        <f t="shared" si="5"/>
        <v>#VALUE!</v>
      </c>
      <c r="K14" s="13" t="e">
        <f t="shared" si="6"/>
        <v>#VALUE!</v>
      </c>
      <c r="L14" s="13" t="e">
        <f t="shared" si="7"/>
        <v>#VALUE!</v>
      </c>
      <c r="M14" s="13">
        <f>COUNTIF(G5:G104,"=6")</f>
        <v>0</v>
      </c>
      <c r="N14">
        <f t="shared" si="8"/>
      </c>
      <c r="O14">
        <f t="shared" si="9"/>
        <v>0</v>
      </c>
    </row>
    <row r="15" spans="1:15" ht="14.25" thickTop="1">
      <c r="A15" s="5">
        <v>11</v>
      </c>
      <c r="B15" s="2" t="str">
        <f t="shared" si="0"/>
        <v>A</v>
      </c>
      <c r="C15" s="5">
        <v>2</v>
      </c>
      <c r="D15" s="14"/>
      <c r="E15" s="8">
        <f t="shared" si="1"/>
      </c>
      <c r="F15" s="8">
        <f t="shared" si="2"/>
        <v>0</v>
      </c>
      <c r="G15" s="8" t="e">
        <f t="shared" si="3"/>
        <v>#VALUE!</v>
      </c>
      <c r="I15" s="9">
        <f t="shared" si="4"/>
        <v>7</v>
      </c>
      <c r="J15" s="13" t="e">
        <f t="shared" si="5"/>
        <v>#VALUE!</v>
      </c>
      <c r="K15" s="13" t="e">
        <f t="shared" si="6"/>
        <v>#VALUE!</v>
      </c>
      <c r="L15" s="13" t="e">
        <f t="shared" si="7"/>
        <v>#VALUE!</v>
      </c>
      <c r="M15" s="13">
        <f>COUNTIF(G5:G104,"=7")</f>
        <v>0</v>
      </c>
      <c r="N15">
        <f t="shared" si="8"/>
      </c>
      <c r="O15">
        <f t="shared" si="9"/>
        <v>0</v>
      </c>
    </row>
    <row r="16" spans="1:15" ht="13.5">
      <c r="A16" s="2">
        <v>12</v>
      </c>
      <c r="B16" s="2" t="str">
        <f t="shared" si="0"/>
        <v>A</v>
      </c>
      <c r="C16" s="2">
        <v>2</v>
      </c>
      <c r="D16" s="14"/>
      <c r="E16" s="8">
        <f t="shared" si="1"/>
      </c>
      <c r="F16" s="8">
        <f t="shared" si="2"/>
        <v>0</v>
      </c>
      <c r="G16" s="8" t="e">
        <f t="shared" si="3"/>
        <v>#VALUE!</v>
      </c>
      <c r="I16" s="9">
        <f t="shared" si="4"/>
        <v>8</v>
      </c>
      <c r="J16" s="13" t="e">
        <f t="shared" si="5"/>
        <v>#VALUE!</v>
      </c>
      <c r="K16" s="13" t="e">
        <f t="shared" si="6"/>
        <v>#VALUE!</v>
      </c>
      <c r="L16" s="13" t="e">
        <f t="shared" si="7"/>
        <v>#VALUE!</v>
      </c>
      <c r="M16" s="13">
        <f>COUNTIF(G5:G104,"=8")</f>
        <v>0</v>
      </c>
      <c r="N16">
        <f t="shared" si="8"/>
      </c>
      <c r="O16">
        <f t="shared" si="9"/>
        <v>0</v>
      </c>
    </row>
    <row r="17" spans="1:15" ht="13.5">
      <c r="A17" s="2">
        <v>13</v>
      </c>
      <c r="B17" s="2" t="str">
        <f t="shared" si="0"/>
        <v>A</v>
      </c>
      <c r="C17" s="2">
        <v>2</v>
      </c>
      <c r="D17" s="14"/>
      <c r="E17" s="8">
        <f t="shared" si="1"/>
      </c>
      <c r="F17" s="8">
        <f t="shared" si="2"/>
        <v>0</v>
      </c>
      <c r="G17" s="8" t="e">
        <f t="shared" si="3"/>
        <v>#VALUE!</v>
      </c>
      <c r="I17" s="9">
        <f t="shared" si="4"/>
        <v>9</v>
      </c>
      <c r="J17" s="13" t="e">
        <f t="shared" si="5"/>
        <v>#VALUE!</v>
      </c>
      <c r="K17" s="13" t="e">
        <f t="shared" si="6"/>
        <v>#VALUE!</v>
      </c>
      <c r="L17" s="13" t="e">
        <f t="shared" si="7"/>
        <v>#VALUE!</v>
      </c>
      <c r="M17" s="13">
        <f>COUNTIF(G5:G104,"=9")</f>
        <v>0</v>
      </c>
      <c r="N17">
        <f t="shared" si="8"/>
      </c>
      <c r="O17">
        <f t="shared" si="9"/>
        <v>0</v>
      </c>
    </row>
    <row r="18" spans="1:15" ht="13.5">
      <c r="A18" s="2">
        <v>14</v>
      </c>
      <c r="B18" s="2" t="str">
        <f t="shared" si="0"/>
        <v>A</v>
      </c>
      <c r="C18" s="2">
        <v>2</v>
      </c>
      <c r="D18" s="14"/>
      <c r="E18" s="8">
        <f t="shared" si="1"/>
      </c>
      <c r="F18" s="8">
        <f t="shared" si="2"/>
        <v>0</v>
      </c>
      <c r="G18" s="8" t="e">
        <f t="shared" si="3"/>
        <v>#VALUE!</v>
      </c>
      <c r="I18" s="9">
        <f t="shared" si="4"/>
        <v>10</v>
      </c>
      <c r="J18" s="13" t="e">
        <f t="shared" si="5"/>
        <v>#VALUE!</v>
      </c>
      <c r="K18" s="13" t="e">
        <f t="shared" si="6"/>
        <v>#VALUE!</v>
      </c>
      <c r="L18" s="13" t="e">
        <f t="shared" si="7"/>
        <v>#VALUE!</v>
      </c>
      <c r="M18" s="13">
        <f>COUNTIF(G5:G104,"=10")</f>
        <v>0</v>
      </c>
      <c r="N18">
        <f t="shared" si="8"/>
      </c>
      <c r="O18">
        <f t="shared" si="9"/>
        <v>0</v>
      </c>
    </row>
    <row r="19" spans="1:15" ht="13.5">
      <c r="A19" s="2">
        <v>15</v>
      </c>
      <c r="B19" s="2" t="str">
        <f t="shared" si="0"/>
        <v>A</v>
      </c>
      <c r="C19" s="2">
        <v>2</v>
      </c>
      <c r="D19" s="14"/>
      <c r="E19" s="8">
        <f t="shared" si="1"/>
      </c>
      <c r="F19" s="8">
        <f t="shared" si="2"/>
        <v>0</v>
      </c>
      <c r="G19" s="8" t="e">
        <f t="shared" si="3"/>
        <v>#VALUE!</v>
      </c>
      <c r="I19" s="9">
        <f t="shared" si="4"/>
        <v>11</v>
      </c>
      <c r="J19" s="13" t="e">
        <f t="shared" si="5"/>
        <v>#VALUE!</v>
      </c>
      <c r="K19" s="13" t="e">
        <f t="shared" si="6"/>
        <v>#VALUE!</v>
      </c>
      <c r="L19" s="13" t="e">
        <f t="shared" si="7"/>
        <v>#VALUE!</v>
      </c>
      <c r="M19" s="13">
        <f>COUNTIF(G5:G104,"=11")</f>
        <v>0</v>
      </c>
      <c r="N19">
        <f t="shared" si="8"/>
      </c>
      <c r="O19">
        <f t="shared" si="9"/>
        <v>0</v>
      </c>
    </row>
    <row r="20" spans="1:15" ht="13.5">
      <c r="A20" s="2">
        <v>16</v>
      </c>
      <c r="B20" s="2" t="str">
        <f t="shared" si="0"/>
        <v>A</v>
      </c>
      <c r="C20" s="2">
        <v>2</v>
      </c>
      <c r="D20" s="14"/>
      <c r="E20" s="8">
        <f t="shared" si="1"/>
      </c>
      <c r="F20" s="8">
        <f t="shared" si="2"/>
        <v>0</v>
      </c>
      <c r="G20" s="8" t="e">
        <f t="shared" si="3"/>
        <v>#VALUE!</v>
      </c>
      <c r="I20" s="9">
        <f t="shared" si="4"/>
        <v>12</v>
      </c>
      <c r="J20" s="13" t="e">
        <f aca="true" t="shared" si="10" ref="J20:J28">IF(J19&lt;O20,J19+N20,"")</f>
        <v>#VALUE!</v>
      </c>
      <c r="K20" s="13" t="e">
        <f t="shared" si="6"/>
        <v>#VALUE!</v>
      </c>
      <c r="L20" s="13" t="e">
        <f t="shared" si="7"/>
        <v>#VALUE!</v>
      </c>
      <c r="M20" s="13">
        <f>COUNTIF(G5:G104,"=12")</f>
        <v>0</v>
      </c>
      <c r="N20">
        <f t="shared" si="8"/>
      </c>
      <c r="O20">
        <f t="shared" si="9"/>
        <v>0</v>
      </c>
    </row>
    <row r="21" spans="1:15" ht="13.5">
      <c r="A21" s="2">
        <v>17</v>
      </c>
      <c r="B21" s="2" t="str">
        <f t="shared" si="0"/>
        <v>A</v>
      </c>
      <c r="C21" s="2">
        <v>2</v>
      </c>
      <c r="D21" s="14"/>
      <c r="E21" s="8">
        <f t="shared" si="1"/>
      </c>
      <c r="F21" s="8">
        <f t="shared" si="2"/>
        <v>0</v>
      </c>
      <c r="G21" s="8" t="e">
        <f t="shared" si="3"/>
        <v>#VALUE!</v>
      </c>
      <c r="I21" s="9">
        <f t="shared" si="4"/>
        <v>13</v>
      </c>
      <c r="J21" s="13" t="e">
        <f t="shared" si="10"/>
        <v>#VALUE!</v>
      </c>
      <c r="K21" s="13" t="e">
        <f t="shared" si="6"/>
        <v>#VALUE!</v>
      </c>
      <c r="L21" s="13" t="e">
        <f t="shared" si="7"/>
        <v>#VALUE!</v>
      </c>
      <c r="M21" s="13">
        <f>COUNTIF(G5:G104,"=13")</f>
        <v>0</v>
      </c>
      <c r="N21">
        <f t="shared" si="8"/>
      </c>
      <c r="O21">
        <f t="shared" si="9"/>
        <v>0</v>
      </c>
    </row>
    <row r="22" spans="1:15" ht="13.5">
      <c r="A22" s="2">
        <v>18</v>
      </c>
      <c r="B22" s="2" t="str">
        <f t="shared" si="0"/>
        <v>A</v>
      </c>
      <c r="C22" s="2">
        <v>2</v>
      </c>
      <c r="D22" s="14"/>
      <c r="E22" s="8">
        <f t="shared" si="1"/>
      </c>
      <c r="F22" s="8">
        <f t="shared" si="2"/>
        <v>0</v>
      </c>
      <c r="G22" s="8" t="e">
        <f t="shared" si="3"/>
        <v>#VALUE!</v>
      </c>
      <c r="I22" s="9">
        <f t="shared" si="4"/>
        <v>14</v>
      </c>
      <c r="J22" s="13" t="e">
        <f t="shared" si="10"/>
        <v>#VALUE!</v>
      </c>
      <c r="K22" s="13" t="e">
        <f t="shared" si="6"/>
        <v>#VALUE!</v>
      </c>
      <c r="L22" s="13" t="e">
        <f t="shared" si="7"/>
        <v>#VALUE!</v>
      </c>
      <c r="M22" s="13">
        <f>COUNTIF(G5:G104,"=14")</f>
        <v>0</v>
      </c>
      <c r="N22">
        <f t="shared" si="8"/>
      </c>
      <c r="O22">
        <f t="shared" si="9"/>
        <v>0</v>
      </c>
    </row>
    <row r="23" spans="1:15" ht="13.5">
      <c r="A23" s="2">
        <v>19</v>
      </c>
      <c r="B23" s="2" t="str">
        <f t="shared" si="0"/>
        <v>A</v>
      </c>
      <c r="C23" s="2">
        <v>2</v>
      </c>
      <c r="D23" s="14"/>
      <c r="E23" s="8">
        <f t="shared" si="1"/>
      </c>
      <c r="F23" s="8">
        <f t="shared" si="2"/>
        <v>0</v>
      </c>
      <c r="G23" s="8" t="e">
        <f t="shared" si="3"/>
        <v>#VALUE!</v>
      </c>
      <c r="I23" s="9">
        <f t="shared" si="4"/>
        <v>15</v>
      </c>
      <c r="J23" s="13" t="e">
        <f t="shared" si="10"/>
        <v>#VALUE!</v>
      </c>
      <c r="K23" s="13" t="e">
        <f t="shared" si="6"/>
        <v>#VALUE!</v>
      </c>
      <c r="L23" s="13" t="e">
        <f t="shared" si="7"/>
        <v>#VALUE!</v>
      </c>
      <c r="M23" s="13">
        <f>COUNTIF(G5:G104,"=15")</f>
        <v>0</v>
      </c>
      <c r="N23">
        <f t="shared" si="8"/>
      </c>
      <c r="O23">
        <f t="shared" si="9"/>
        <v>0</v>
      </c>
    </row>
    <row r="24" spans="1:15" ht="14.25" thickBot="1">
      <c r="A24" s="6">
        <v>20</v>
      </c>
      <c r="B24" s="2" t="str">
        <f t="shared" si="0"/>
        <v>A</v>
      </c>
      <c r="C24" s="6">
        <v>2</v>
      </c>
      <c r="D24" s="14"/>
      <c r="E24" s="8">
        <f t="shared" si="1"/>
      </c>
      <c r="F24" s="8">
        <f t="shared" si="2"/>
        <v>0</v>
      </c>
      <c r="G24" s="8" t="e">
        <f t="shared" si="3"/>
        <v>#VALUE!</v>
      </c>
      <c r="I24" s="9">
        <f t="shared" si="4"/>
        <v>16</v>
      </c>
      <c r="J24" s="13" t="e">
        <f t="shared" si="10"/>
        <v>#VALUE!</v>
      </c>
      <c r="K24" s="13" t="e">
        <f t="shared" si="6"/>
        <v>#VALUE!</v>
      </c>
      <c r="L24" s="13" t="e">
        <f t="shared" si="7"/>
        <v>#VALUE!</v>
      </c>
      <c r="M24" s="13">
        <f>COUNTIF(G5:G104,"=16")</f>
        <v>0</v>
      </c>
      <c r="N24">
        <f t="shared" si="8"/>
      </c>
      <c r="O24">
        <f t="shared" si="9"/>
        <v>0</v>
      </c>
    </row>
    <row r="25" spans="1:15" ht="14.25" thickTop="1">
      <c r="A25" s="4">
        <v>21</v>
      </c>
      <c r="B25" s="2" t="str">
        <f t="shared" si="0"/>
        <v>A</v>
      </c>
      <c r="C25" s="4">
        <v>3</v>
      </c>
      <c r="D25" s="14"/>
      <c r="E25" s="8">
        <f t="shared" si="1"/>
      </c>
      <c r="F25" s="8">
        <f t="shared" si="2"/>
        <v>0</v>
      </c>
      <c r="G25" s="8" t="e">
        <f t="shared" si="3"/>
        <v>#VALUE!</v>
      </c>
      <c r="I25" s="9">
        <f t="shared" si="4"/>
        <v>17</v>
      </c>
      <c r="J25" s="13" t="e">
        <f t="shared" si="10"/>
        <v>#VALUE!</v>
      </c>
      <c r="K25" s="13" t="e">
        <f t="shared" si="6"/>
        <v>#VALUE!</v>
      </c>
      <c r="L25" s="13" t="e">
        <f t="shared" si="7"/>
        <v>#VALUE!</v>
      </c>
      <c r="M25" s="13">
        <f>COUNTIF(G5:G104,"=17")</f>
        <v>0</v>
      </c>
      <c r="N25">
        <f t="shared" si="8"/>
      </c>
      <c r="O25">
        <f t="shared" si="9"/>
        <v>0</v>
      </c>
    </row>
    <row r="26" spans="1:15" ht="13.5">
      <c r="A26" s="2">
        <v>22</v>
      </c>
      <c r="B26" s="2" t="str">
        <f t="shared" si="0"/>
        <v>A</v>
      </c>
      <c r="C26" s="2">
        <v>3</v>
      </c>
      <c r="D26" s="14"/>
      <c r="E26" s="8">
        <f t="shared" si="1"/>
      </c>
      <c r="F26" s="8">
        <f t="shared" si="2"/>
        <v>0</v>
      </c>
      <c r="G26" s="8" t="e">
        <f t="shared" si="3"/>
        <v>#VALUE!</v>
      </c>
      <c r="I26" s="9">
        <f t="shared" si="4"/>
        <v>18</v>
      </c>
      <c r="J26" s="13" t="e">
        <f t="shared" si="10"/>
        <v>#VALUE!</v>
      </c>
      <c r="K26" s="13" t="e">
        <f t="shared" si="6"/>
        <v>#VALUE!</v>
      </c>
      <c r="L26" s="13" t="e">
        <f t="shared" si="7"/>
        <v>#VALUE!</v>
      </c>
      <c r="M26" s="13">
        <f>COUNTIF(G5:G104,"=18")</f>
        <v>0</v>
      </c>
      <c r="N26">
        <f t="shared" si="8"/>
      </c>
      <c r="O26">
        <f t="shared" si="9"/>
        <v>0</v>
      </c>
    </row>
    <row r="27" spans="1:15" ht="13.5">
      <c r="A27" s="2">
        <v>23</v>
      </c>
      <c r="B27" s="2" t="str">
        <f t="shared" si="0"/>
        <v>A</v>
      </c>
      <c r="C27" s="2">
        <v>3</v>
      </c>
      <c r="D27" s="14"/>
      <c r="E27" s="8">
        <f t="shared" si="1"/>
      </c>
      <c r="F27" s="8">
        <f t="shared" si="2"/>
        <v>0</v>
      </c>
      <c r="G27" s="8" t="e">
        <f t="shared" si="3"/>
        <v>#VALUE!</v>
      </c>
      <c r="I27" s="9">
        <f t="shared" si="4"/>
        <v>19</v>
      </c>
      <c r="J27" s="13" t="e">
        <f t="shared" si="10"/>
        <v>#VALUE!</v>
      </c>
      <c r="K27" s="13" t="e">
        <f t="shared" si="6"/>
        <v>#VALUE!</v>
      </c>
      <c r="L27" s="13" t="e">
        <f t="shared" si="7"/>
        <v>#VALUE!</v>
      </c>
      <c r="M27" s="13">
        <f>COUNTIF(G5:G104,"=19")</f>
        <v>0</v>
      </c>
      <c r="N27">
        <f t="shared" si="8"/>
      </c>
      <c r="O27">
        <f t="shared" si="9"/>
        <v>0</v>
      </c>
    </row>
    <row r="28" spans="1:15" ht="13.5">
      <c r="A28" s="2">
        <v>24</v>
      </c>
      <c r="B28" s="2" t="str">
        <f t="shared" si="0"/>
        <v>A</v>
      </c>
      <c r="C28" s="2">
        <v>3</v>
      </c>
      <c r="D28" s="14"/>
      <c r="E28" s="8">
        <f t="shared" si="1"/>
      </c>
      <c r="F28" s="8">
        <f t="shared" si="2"/>
        <v>0</v>
      </c>
      <c r="G28" s="8" t="e">
        <f t="shared" si="3"/>
        <v>#VALUE!</v>
      </c>
      <c r="I28" s="9">
        <f t="shared" si="4"/>
        <v>20</v>
      </c>
      <c r="J28" s="13" t="e">
        <f t="shared" si="10"/>
        <v>#VALUE!</v>
      </c>
      <c r="K28" s="13" t="e">
        <f t="shared" si="6"/>
        <v>#VALUE!</v>
      </c>
      <c r="L28" s="13" t="e">
        <f t="shared" si="7"/>
        <v>#VALUE!</v>
      </c>
      <c r="M28" s="13">
        <f>COUNTIF(G5:G104,"=20")</f>
        <v>0</v>
      </c>
      <c r="N28">
        <f t="shared" si="8"/>
      </c>
      <c r="O28">
        <f t="shared" si="9"/>
        <v>0</v>
      </c>
    </row>
    <row r="29" spans="1:13" ht="13.5">
      <c r="A29" s="2">
        <v>25</v>
      </c>
      <c r="B29" s="2" t="str">
        <f t="shared" si="0"/>
        <v>A</v>
      </c>
      <c r="C29" s="2">
        <v>3</v>
      </c>
      <c r="D29" s="14"/>
      <c r="E29" s="8">
        <f t="shared" si="1"/>
      </c>
      <c r="F29" s="8">
        <f t="shared" si="2"/>
        <v>0</v>
      </c>
      <c r="G29" s="8" t="e">
        <f t="shared" si="3"/>
        <v>#VALUE!</v>
      </c>
      <c r="I29" s="12" t="s">
        <v>16</v>
      </c>
      <c r="J29" s="9"/>
      <c r="K29" s="9"/>
      <c r="L29" s="9"/>
      <c r="M29" s="12">
        <f>SUM(M9:M28)</f>
        <v>0</v>
      </c>
    </row>
    <row r="30" spans="1:7" ht="13.5">
      <c r="A30" s="2">
        <v>26</v>
      </c>
      <c r="B30" s="2" t="str">
        <f t="shared" si="0"/>
        <v>A</v>
      </c>
      <c r="C30" s="2">
        <v>3</v>
      </c>
      <c r="D30" s="14"/>
      <c r="E30" s="8">
        <f t="shared" si="1"/>
      </c>
      <c r="F30" s="8">
        <f t="shared" si="2"/>
        <v>0</v>
      </c>
      <c r="G30" s="8" t="e">
        <f t="shared" si="3"/>
        <v>#VALUE!</v>
      </c>
    </row>
    <row r="31" spans="1:7" ht="13.5">
      <c r="A31" s="2">
        <v>27</v>
      </c>
      <c r="B31" s="2" t="str">
        <f t="shared" si="0"/>
        <v>A</v>
      </c>
      <c r="C31" s="2">
        <v>3</v>
      </c>
      <c r="D31" s="14"/>
      <c r="E31" s="8">
        <f t="shared" si="1"/>
      </c>
      <c r="F31" s="8">
        <f t="shared" si="2"/>
        <v>0</v>
      </c>
      <c r="G31" s="8" t="e">
        <f t="shared" si="3"/>
        <v>#VALUE!</v>
      </c>
    </row>
    <row r="32" spans="1:7" ht="13.5">
      <c r="A32" s="2">
        <v>28</v>
      </c>
      <c r="B32" s="2" t="str">
        <f t="shared" si="0"/>
        <v>A</v>
      </c>
      <c r="C32" s="2">
        <v>3</v>
      </c>
      <c r="D32" s="14"/>
      <c r="E32" s="8">
        <f t="shared" si="1"/>
      </c>
      <c r="F32" s="8">
        <f t="shared" si="2"/>
        <v>0</v>
      </c>
      <c r="G32" s="8" t="e">
        <f t="shared" si="3"/>
        <v>#VALUE!</v>
      </c>
    </row>
    <row r="33" spans="1:7" ht="13.5">
      <c r="A33" s="2">
        <v>29</v>
      </c>
      <c r="B33" s="2" t="str">
        <f t="shared" si="0"/>
        <v>A</v>
      </c>
      <c r="C33" s="2">
        <v>3</v>
      </c>
      <c r="D33" s="14"/>
      <c r="E33" s="8">
        <f t="shared" si="1"/>
      </c>
      <c r="F33" s="8">
        <f t="shared" si="2"/>
        <v>0</v>
      </c>
      <c r="G33" s="8" t="e">
        <f t="shared" si="3"/>
        <v>#VALUE!</v>
      </c>
    </row>
    <row r="34" spans="1:7" ht="14.25" thickBot="1">
      <c r="A34" s="3">
        <v>30</v>
      </c>
      <c r="B34" s="2" t="str">
        <f t="shared" si="0"/>
        <v>A</v>
      </c>
      <c r="C34" s="3">
        <v>3</v>
      </c>
      <c r="D34" s="14"/>
      <c r="E34" s="8">
        <f t="shared" si="1"/>
      </c>
      <c r="F34" s="8">
        <f t="shared" si="2"/>
        <v>0</v>
      </c>
      <c r="G34" s="8" t="e">
        <f t="shared" si="3"/>
        <v>#VALUE!</v>
      </c>
    </row>
    <row r="35" spans="1:7" ht="14.25" thickTop="1">
      <c r="A35" s="5">
        <v>31</v>
      </c>
      <c r="B35" s="2" t="str">
        <f t="shared" si="0"/>
        <v>A</v>
      </c>
      <c r="C35" s="5">
        <v>4</v>
      </c>
      <c r="D35" s="14"/>
      <c r="E35" s="8">
        <f t="shared" si="1"/>
      </c>
      <c r="F35" s="8">
        <f t="shared" si="2"/>
        <v>0</v>
      </c>
      <c r="G35" s="8" t="e">
        <f t="shared" si="3"/>
        <v>#VALUE!</v>
      </c>
    </row>
    <row r="36" spans="1:7" ht="13.5">
      <c r="A36" s="2">
        <v>32</v>
      </c>
      <c r="B36" s="2" t="str">
        <f t="shared" si="0"/>
        <v>A</v>
      </c>
      <c r="C36" s="2">
        <v>4</v>
      </c>
      <c r="D36" s="14"/>
      <c r="E36" s="8">
        <f t="shared" si="1"/>
      </c>
      <c r="F36" s="8">
        <f t="shared" si="2"/>
        <v>0</v>
      </c>
      <c r="G36" s="8" t="e">
        <f t="shared" si="3"/>
        <v>#VALUE!</v>
      </c>
    </row>
    <row r="37" spans="1:7" ht="13.5">
      <c r="A37" s="2">
        <v>33</v>
      </c>
      <c r="B37" s="2" t="str">
        <f t="shared" si="0"/>
        <v>A</v>
      </c>
      <c r="C37" s="2">
        <v>4</v>
      </c>
      <c r="D37" s="14"/>
      <c r="E37" s="8">
        <f t="shared" si="1"/>
      </c>
      <c r="F37" s="8">
        <f t="shared" si="2"/>
        <v>0</v>
      </c>
      <c r="G37" s="8" t="e">
        <f t="shared" si="3"/>
        <v>#VALUE!</v>
      </c>
    </row>
    <row r="38" spans="1:7" ht="13.5">
      <c r="A38" s="2">
        <v>34</v>
      </c>
      <c r="B38" s="2" t="str">
        <f aca="true" t="shared" si="11" ref="B38:B69">B37</f>
        <v>A</v>
      </c>
      <c r="C38" s="2">
        <v>4</v>
      </c>
      <c r="D38" s="14"/>
      <c r="E38" s="8">
        <f aca="true" t="shared" si="12" ref="E38:E69">E37</f>
      </c>
      <c r="F38" s="8">
        <f aca="true" t="shared" si="13" ref="F38:F69">F37</f>
        <v>0</v>
      </c>
      <c r="G38" s="8" t="e">
        <f aca="true" t="shared" si="14" ref="G38:G69">ROUNDDOWN((D38-F38+0.25)/E38+1,0)</f>
        <v>#VALUE!</v>
      </c>
    </row>
    <row r="39" spans="1:7" ht="13.5">
      <c r="A39" s="2">
        <v>35</v>
      </c>
      <c r="B39" s="2" t="str">
        <f t="shared" si="11"/>
        <v>A</v>
      </c>
      <c r="C39" s="2">
        <v>4</v>
      </c>
      <c r="D39" s="14"/>
      <c r="E39" s="8">
        <f t="shared" si="12"/>
      </c>
      <c r="F39" s="8">
        <f t="shared" si="13"/>
        <v>0</v>
      </c>
      <c r="G39" s="8" t="e">
        <f t="shared" si="14"/>
        <v>#VALUE!</v>
      </c>
    </row>
    <row r="40" spans="1:7" ht="13.5">
      <c r="A40" s="2">
        <v>36</v>
      </c>
      <c r="B40" s="2" t="str">
        <f t="shared" si="11"/>
        <v>A</v>
      </c>
      <c r="C40" s="2">
        <v>4</v>
      </c>
      <c r="D40" s="14"/>
      <c r="E40" s="8">
        <f t="shared" si="12"/>
      </c>
      <c r="F40" s="8">
        <f t="shared" si="13"/>
        <v>0</v>
      </c>
      <c r="G40" s="8" t="e">
        <f t="shared" si="14"/>
        <v>#VALUE!</v>
      </c>
    </row>
    <row r="41" spans="1:7" ht="13.5">
      <c r="A41" s="2">
        <v>37</v>
      </c>
      <c r="B41" s="2" t="str">
        <f t="shared" si="11"/>
        <v>A</v>
      </c>
      <c r="C41" s="2">
        <v>4</v>
      </c>
      <c r="D41" s="14"/>
      <c r="E41" s="8">
        <f t="shared" si="12"/>
      </c>
      <c r="F41" s="8">
        <f t="shared" si="13"/>
        <v>0</v>
      </c>
      <c r="G41" s="8" t="e">
        <f t="shared" si="14"/>
        <v>#VALUE!</v>
      </c>
    </row>
    <row r="42" spans="1:7" ht="13.5">
      <c r="A42" s="2">
        <v>38</v>
      </c>
      <c r="B42" s="2" t="str">
        <f t="shared" si="11"/>
        <v>A</v>
      </c>
      <c r="C42" s="2">
        <v>4</v>
      </c>
      <c r="D42" s="14"/>
      <c r="E42" s="8">
        <f t="shared" si="12"/>
      </c>
      <c r="F42" s="8">
        <f t="shared" si="13"/>
        <v>0</v>
      </c>
      <c r="G42" s="8" t="e">
        <f t="shared" si="14"/>
        <v>#VALUE!</v>
      </c>
    </row>
    <row r="43" spans="1:7" ht="13.5">
      <c r="A43" s="2">
        <v>39</v>
      </c>
      <c r="B43" s="2" t="str">
        <f t="shared" si="11"/>
        <v>A</v>
      </c>
      <c r="C43" s="2">
        <v>4</v>
      </c>
      <c r="D43" s="14"/>
      <c r="E43" s="8">
        <f t="shared" si="12"/>
      </c>
      <c r="F43" s="8">
        <f t="shared" si="13"/>
        <v>0</v>
      </c>
      <c r="G43" s="8" t="e">
        <f t="shared" si="14"/>
        <v>#VALUE!</v>
      </c>
    </row>
    <row r="44" spans="1:7" ht="14.25" thickBot="1">
      <c r="A44" s="6">
        <v>40</v>
      </c>
      <c r="B44" s="2" t="str">
        <f t="shared" si="11"/>
        <v>A</v>
      </c>
      <c r="C44" s="6">
        <v>4</v>
      </c>
      <c r="D44" s="14"/>
      <c r="E44" s="8">
        <f t="shared" si="12"/>
      </c>
      <c r="F44" s="8">
        <f t="shared" si="13"/>
        <v>0</v>
      </c>
      <c r="G44" s="8" t="e">
        <f t="shared" si="14"/>
        <v>#VALUE!</v>
      </c>
    </row>
    <row r="45" spans="1:7" ht="14.25" thickTop="1">
      <c r="A45" s="4">
        <v>41</v>
      </c>
      <c r="B45" s="2" t="str">
        <f t="shared" si="11"/>
        <v>A</v>
      </c>
      <c r="C45" s="4">
        <v>5</v>
      </c>
      <c r="D45" s="14"/>
      <c r="E45" s="8">
        <f t="shared" si="12"/>
      </c>
      <c r="F45" s="8">
        <f t="shared" si="13"/>
        <v>0</v>
      </c>
      <c r="G45" s="8" t="e">
        <f t="shared" si="14"/>
        <v>#VALUE!</v>
      </c>
    </row>
    <row r="46" spans="1:7" ht="13.5">
      <c r="A46" s="2">
        <v>42</v>
      </c>
      <c r="B46" s="2" t="str">
        <f t="shared" si="11"/>
        <v>A</v>
      </c>
      <c r="C46" s="2">
        <v>5</v>
      </c>
      <c r="D46" s="14"/>
      <c r="E46" s="8">
        <f t="shared" si="12"/>
      </c>
      <c r="F46" s="8">
        <f t="shared" si="13"/>
        <v>0</v>
      </c>
      <c r="G46" s="8" t="e">
        <f t="shared" si="14"/>
        <v>#VALUE!</v>
      </c>
    </row>
    <row r="47" spans="1:7" ht="13.5">
      <c r="A47" s="2">
        <v>43</v>
      </c>
      <c r="B47" s="2" t="str">
        <f t="shared" si="11"/>
        <v>A</v>
      </c>
      <c r="C47" s="2">
        <v>5</v>
      </c>
      <c r="D47" s="14"/>
      <c r="E47" s="8">
        <f t="shared" si="12"/>
      </c>
      <c r="F47" s="8">
        <f t="shared" si="13"/>
        <v>0</v>
      </c>
      <c r="G47" s="8" t="e">
        <f t="shared" si="14"/>
        <v>#VALUE!</v>
      </c>
    </row>
    <row r="48" spans="1:7" ht="13.5">
      <c r="A48" s="2">
        <v>44</v>
      </c>
      <c r="B48" s="2" t="str">
        <f t="shared" si="11"/>
        <v>A</v>
      </c>
      <c r="C48" s="2">
        <v>5</v>
      </c>
      <c r="D48" s="14"/>
      <c r="E48" s="8">
        <f t="shared" si="12"/>
      </c>
      <c r="F48" s="8">
        <f t="shared" si="13"/>
        <v>0</v>
      </c>
      <c r="G48" s="8" t="e">
        <f t="shared" si="14"/>
        <v>#VALUE!</v>
      </c>
    </row>
    <row r="49" spans="1:7" ht="13.5">
      <c r="A49" s="2">
        <v>45</v>
      </c>
      <c r="B49" s="2" t="str">
        <f t="shared" si="11"/>
        <v>A</v>
      </c>
      <c r="C49" s="2">
        <v>5</v>
      </c>
      <c r="D49" s="14"/>
      <c r="E49" s="8">
        <f t="shared" si="12"/>
      </c>
      <c r="F49" s="8">
        <f t="shared" si="13"/>
        <v>0</v>
      </c>
      <c r="G49" s="8" t="e">
        <f t="shared" si="14"/>
        <v>#VALUE!</v>
      </c>
    </row>
    <row r="50" spans="1:7" ht="13.5">
      <c r="A50" s="2">
        <v>46</v>
      </c>
      <c r="B50" s="2" t="str">
        <f t="shared" si="11"/>
        <v>A</v>
      </c>
      <c r="C50" s="2">
        <v>5</v>
      </c>
      <c r="D50" s="14"/>
      <c r="E50" s="8">
        <f t="shared" si="12"/>
      </c>
      <c r="F50" s="8">
        <f t="shared" si="13"/>
        <v>0</v>
      </c>
      <c r="G50" s="8" t="e">
        <f t="shared" si="14"/>
        <v>#VALUE!</v>
      </c>
    </row>
    <row r="51" spans="1:7" ht="13.5">
      <c r="A51" s="2">
        <v>47</v>
      </c>
      <c r="B51" s="2" t="str">
        <f t="shared" si="11"/>
        <v>A</v>
      </c>
      <c r="C51" s="2">
        <v>5</v>
      </c>
      <c r="D51" s="14"/>
      <c r="E51" s="8">
        <f t="shared" si="12"/>
      </c>
      <c r="F51" s="8">
        <f t="shared" si="13"/>
        <v>0</v>
      </c>
      <c r="G51" s="8" t="e">
        <f t="shared" si="14"/>
        <v>#VALUE!</v>
      </c>
    </row>
    <row r="52" spans="1:7" ht="13.5">
      <c r="A52" s="2">
        <v>48</v>
      </c>
      <c r="B52" s="2" t="str">
        <f t="shared" si="11"/>
        <v>A</v>
      </c>
      <c r="C52" s="2">
        <v>5</v>
      </c>
      <c r="D52" s="14"/>
      <c r="E52" s="8">
        <f t="shared" si="12"/>
      </c>
      <c r="F52" s="8">
        <f t="shared" si="13"/>
        <v>0</v>
      </c>
      <c r="G52" s="8" t="e">
        <f t="shared" si="14"/>
        <v>#VALUE!</v>
      </c>
    </row>
    <row r="53" spans="1:7" ht="13.5">
      <c r="A53" s="2">
        <v>49</v>
      </c>
      <c r="B53" s="2" t="str">
        <f t="shared" si="11"/>
        <v>A</v>
      </c>
      <c r="C53" s="2">
        <v>5</v>
      </c>
      <c r="D53" s="14"/>
      <c r="E53" s="8">
        <f t="shared" si="12"/>
      </c>
      <c r="F53" s="8">
        <f t="shared" si="13"/>
        <v>0</v>
      </c>
      <c r="G53" s="8" t="e">
        <f t="shared" si="14"/>
        <v>#VALUE!</v>
      </c>
    </row>
    <row r="54" spans="1:7" ht="14.25" thickBot="1">
      <c r="A54" s="3">
        <v>50</v>
      </c>
      <c r="B54" s="2" t="str">
        <f t="shared" si="11"/>
        <v>A</v>
      </c>
      <c r="C54" s="3">
        <v>5</v>
      </c>
      <c r="D54" s="14"/>
      <c r="E54" s="8">
        <f t="shared" si="12"/>
      </c>
      <c r="F54" s="8">
        <f t="shared" si="13"/>
        <v>0</v>
      </c>
      <c r="G54" s="8" t="e">
        <f t="shared" si="14"/>
        <v>#VALUE!</v>
      </c>
    </row>
    <row r="55" spans="1:7" ht="14.25" thickTop="1">
      <c r="A55" s="5">
        <v>51</v>
      </c>
      <c r="B55" s="2" t="str">
        <f t="shared" si="11"/>
        <v>A</v>
      </c>
      <c r="C55" s="5">
        <v>6</v>
      </c>
      <c r="D55" s="14"/>
      <c r="E55" s="8">
        <f t="shared" si="12"/>
      </c>
      <c r="F55" s="8">
        <f t="shared" si="13"/>
        <v>0</v>
      </c>
      <c r="G55" s="8" t="e">
        <f t="shared" si="14"/>
        <v>#VALUE!</v>
      </c>
    </row>
    <row r="56" spans="1:7" ht="13.5">
      <c r="A56" s="2">
        <v>52</v>
      </c>
      <c r="B56" s="2" t="str">
        <f t="shared" si="11"/>
        <v>A</v>
      </c>
      <c r="C56" s="2">
        <v>6</v>
      </c>
      <c r="D56" s="14"/>
      <c r="E56" s="8">
        <f t="shared" si="12"/>
      </c>
      <c r="F56" s="8">
        <f t="shared" si="13"/>
        <v>0</v>
      </c>
      <c r="G56" s="8" t="e">
        <f t="shared" si="14"/>
        <v>#VALUE!</v>
      </c>
    </row>
    <row r="57" spans="1:7" ht="13.5">
      <c r="A57" s="2">
        <v>53</v>
      </c>
      <c r="B57" s="2" t="str">
        <f t="shared" si="11"/>
        <v>A</v>
      </c>
      <c r="C57" s="2">
        <v>6</v>
      </c>
      <c r="D57" s="14"/>
      <c r="E57" s="8">
        <f t="shared" si="12"/>
      </c>
      <c r="F57" s="8">
        <f t="shared" si="13"/>
        <v>0</v>
      </c>
      <c r="G57" s="8" t="e">
        <f t="shared" si="14"/>
        <v>#VALUE!</v>
      </c>
    </row>
    <row r="58" spans="1:7" ht="13.5">
      <c r="A58" s="2">
        <v>54</v>
      </c>
      <c r="B58" s="2" t="str">
        <f t="shared" si="11"/>
        <v>A</v>
      </c>
      <c r="C58" s="2">
        <v>6</v>
      </c>
      <c r="D58" s="14"/>
      <c r="E58" s="8">
        <f t="shared" si="12"/>
      </c>
      <c r="F58" s="8">
        <f t="shared" si="13"/>
        <v>0</v>
      </c>
      <c r="G58" s="8" t="e">
        <f t="shared" si="14"/>
        <v>#VALUE!</v>
      </c>
    </row>
    <row r="59" spans="1:7" ht="13.5">
      <c r="A59" s="2">
        <v>55</v>
      </c>
      <c r="B59" s="2" t="str">
        <f t="shared" si="11"/>
        <v>A</v>
      </c>
      <c r="C59" s="2">
        <v>6</v>
      </c>
      <c r="D59" s="14"/>
      <c r="E59" s="8">
        <f t="shared" si="12"/>
      </c>
      <c r="F59" s="8">
        <f t="shared" si="13"/>
        <v>0</v>
      </c>
      <c r="G59" s="8" t="e">
        <f t="shared" si="14"/>
        <v>#VALUE!</v>
      </c>
    </row>
    <row r="60" spans="1:7" ht="13.5">
      <c r="A60" s="2">
        <v>56</v>
      </c>
      <c r="B60" s="2" t="str">
        <f t="shared" si="11"/>
        <v>A</v>
      </c>
      <c r="C60" s="2">
        <v>6</v>
      </c>
      <c r="D60" s="14"/>
      <c r="E60" s="8">
        <f t="shared" si="12"/>
      </c>
      <c r="F60" s="8">
        <f t="shared" si="13"/>
        <v>0</v>
      </c>
      <c r="G60" s="8" t="e">
        <f t="shared" si="14"/>
        <v>#VALUE!</v>
      </c>
    </row>
    <row r="61" spans="1:7" ht="13.5">
      <c r="A61" s="2">
        <v>57</v>
      </c>
      <c r="B61" s="2" t="str">
        <f t="shared" si="11"/>
        <v>A</v>
      </c>
      <c r="C61" s="2">
        <v>6</v>
      </c>
      <c r="D61" s="14"/>
      <c r="E61" s="8">
        <f t="shared" si="12"/>
      </c>
      <c r="F61" s="8">
        <f t="shared" si="13"/>
        <v>0</v>
      </c>
      <c r="G61" s="8" t="e">
        <f t="shared" si="14"/>
        <v>#VALUE!</v>
      </c>
    </row>
    <row r="62" spans="1:7" ht="13.5">
      <c r="A62" s="2">
        <v>58</v>
      </c>
      <c r="B62" s="2" t="str">
        <f t="shared" si="11"/>
        <v>A</v>
      </c>
      <c r="C62" s="2">
        <v>6</v>
      </c>
      <c r="D62" s="14"/>
      <c r="E62" s="8">
        <f t="shared" si="12"/>
      </c>
      <c r="F62" s="8">
        <f t="shared" si="13"/>
        <v>0</v>
      </c>
      <c r="G62" s="8" t="e">
        <f t="shared" si="14"/>
        <v>#VALUE!</v>
      </c>
    </row>
    <row r="63" spans="1:7" ht="13.5">
      <c r="A63" s="2">
        <v>59</v>
      </c>
      <c r="B63" s="2" t="str">
        <f t="shared" si="11"/>
        <v>A</v>
      </c>
      <c r="C63" s="2">
        <v>6</v>
      </c>
      <c r="D63" s="14"/>
      <c r="E63" s="8">
        <f t="shared" si="12"/>
      </c>
      <c r="F63" s="8">
        <f t="shared" si="13"/>
        <v>0</v>
      </c>
      <c r="G63" s="8" t="e">
        <f t="shared" si="14"/>
        <v>#VALUE!</v>
      </c>
    </row>
    <row r="64" spans="1:7" ht="14.25" thickBot="1">
      <c r="A64" s="6">
        <v>60</v>
      </c>
      <c r="B64" s="2" t="str">
        <f t="shared" si="11"/>
        <v>A</v>
      </c>
      <c r="C64" s="6">
        <v>6</v>
      </c>
      <c r="D64" s="14"/>
      <c r="E64" s="8">
        <f t="shared" si="12"/>
      </c>
      <c r="F64" s="8">
        <f t="shared" si="13"/>
        <v>0</v>
      </c>
      <c r="G64" s="8" t="e">
        <f t="shared" si="14"/>
        <v>#VALUE!</v>
      </c>
    </row>
    <row r="65" spans="1:7" ht="14.25" thickTop="1">
      <c r="A65" s="4">
        <v>61</v>
      </c>
      <c r="B65" s="2" t="str">
        <f t="shared" si="11"/>
        <v>A</v>
      </c>
      <c r="C65" s="4">
        <v>7</v>
      </c>
      <c r="D65" s="14"/>
      <c r="E65" s="8">
        <f t="shared" si="12"/>
      </c>
      <c r="F65" s="8">
        <f t="shared" si="13"/>
        <v>0</v>
      </c>
      <c r="G65" s="8" t="e">
        <f t="shared" si="14"/>
        <v>#VALUE!</v>
      </c>
    </row>
    <row r="66" spans="1:7" ht="13.5">
      <c r="A66" s="2">
        <v>62</v>
      </c>
      <c r="B66" s="2" t="str">
        <f t="shared" si="11"/>
        <v>A</v>
      </c>
      <c r="C66" s="2">
        <v>7</v>
      </c>
      <c r="D66" s="14"/>
      <c r="E66" s="8">
        <f t="shared" si="12"/>
      </c>
      <c r="F66" s="8">
        <f t="shared" si="13"/>
        <v>0</v>
      </c>
      <c r="G66" s="8" t="e">
        <f t="shared" si="14"/>
        <v>#VALUE!</v>
      </c>
    </row>
    <row r="67" spans="1:7" ht="13.5">
      <c r="A67" s="2">
        <v>63</v>
      </c>
      <c r="B67" s="2" t="str">
        <f t="shared" si="11"/>
        <v>A</v>
      </c>
      <c r="C67" s="2">
        <v>7</v>
      </c>
      <c r="D67" s="14"/>
      <c r="E67" s="8">
        <f t="shared" si="12"/>
      </c>
      <c r="F67" s="8">
        <f t="shared" si="13"/>
        <v>0</v>
      </c>
      <c r="G67" s="8" t="e">
        <f t="shared" si="14"/>
        <v>#VALUE!</v>
      </c>
    </row>
    <row r="68" spans="1:7" ht="13.5">
      <c r="A68" s="2">
        <v>64</v>
      </c>
      <c r="B68" s="2" t="str">
        <f t="shared" si="11"/>
        <v>A</v>
      </c>
      <c r="C68" s="2">
        <v>7</v>
      </c>
      <c r="D68" s="14"/>
      <c r="E68" s="8">
        <f t="shared" si="12"/>
      </c>
      <c r="F68" s="8">
        <f t="shared" si="13"/>
        <v>0</v>
      </c>
      <c r="G68" s="8" t="e">
        <f t="shared" si="14"/>
        <v>#VALUE!</v>
      </c>
    </row>
    <row r="69" spans="1:7" ht="13.5">
      <c r="A69" s="2">
        <v>65</v>
      </c>
      <c r="B69" s="2" t="str">
        <f t="shared" si="11"/>
        <v>A</v>
      </c>
      <c r="C69" s="2">
        <v>7</v>
      </c>
      <c r="D69" s="14"/>
      <c r="E69" s="8">
        <f t="shared" si="12"/>
      </c>
      <c r="F69" s="8">
        <f t="shared" si="13"/>
        <v>0</v>
      </c>
      <c r="G69" s="8" t="e">
        <f t="shared" si="14"/>
        <v>#VALUE!</v>
      </c>
    </row>
    <row r="70" spans="1:7" ht="13.5">
      <c r="A70" s="2">
        <v>66</v>
      </c>
      <c r="B70" s="2" t="str">
        <f aca="true" t="shared" si="15" ref="B70:B104">B69</f>
        <v>A</v>
      </c>
      <c r="C70" s="2">
        <v>7</v>
      </c>
      <c r="D70" s="14"/>
      <c r="E70" s="8">
        <f aca="true" t="shared" si="16" ref="E70:E104">E69</f>
      </c>
      <c r="F70" s="8">
        <f aca="true" t="shared" si="17" ref="F70:F104">F69</f>
        <v>0</v>
      </c>
      <c r="G70" s="8" t="e">
        <f aca="true" t="shared" si="18" ref="G70:G101">ROUNDDOWN((D70-F70+0.25)/E70+1,0)</f>
        <v>#VALUE!</v>
      </c>
    </row>
    <row r="71" spans="1:7" ht="13.5">
      <c r="A71" s="2">
        <v>67</v>
      </c>
      <c r="B71" s="2" t="str">
        <f t="shared" si="15"/>
        <v>A</v>
      </c>
      <c r="C71" s="2">
        <v>7</v>
      </c>
      <c r="D71" s="14"/>
      <c r="E71" s="8">
        <f t="shared" si="16"/>
      </c>
      <c r="F71" s="8">
        <f t="shared" si="17"/>
        <v>0</v>
      </c>
      <c r="G71" s="8" t="e">
        <f t="shared" si="18"/>
        <v>#VALUE!</v>
      </c>
    </row>
    <row r="72" spans="1:7" ht="13.5">
      <c r="A72" s="2">
        <v>68</v>
      </c>
      <c r="B72" s="2" t="str">
        <f t="shared" si="15"/>
        <v>A</v>
      </c>
      <c r="C72" s="2">
        <v>7</v>
      </c>
      <c r="D72" s="14"/>
      <c r="E72" s="8">
        <f t="shared" si="16"/>
      </c>
      <c r="F72" s="8">
        <f t="shared" si="17"/>
        <v>0</v>
      </c>
      <c r="G72" s="8" t="e">
        <f t="shared" si="18"/>
        <v>#VALUE!</v>
      </c>
    </row>
    <row r="73" spans="1:7" ht="13.5">
      <c r="A73" s="2">
        <v>69</v>
      </c>
      <c r="B73" s="2" t="str">
        <f t="shared" si="15"/>
        <v>A</v>
      </c>
      <c r="C73" s="2">
        <v>7</v>
      </c>
      <c r="D73" s="14"/>
      <c r="E73" s="8">
        <f t="shared" si="16"/>
      </c>
      <c r="F73" s="8">
        <f t="shared" si="17"/>
        <v>0</v>
      </c>
      <c r="G73" s="8" t="e">
        <f t="shared" si="18"/>
        <v>#VALUE!</v>
      </c>
    </row>
    <row r="74" spans="1:7" ht="14.25" thickBot="1">
      <c r="A74" s="3">
        <v>70</v>
      </c>
      <c r="B74" s="2" t="str">
        <f t="shared" si="15"/>
        <v>A</v>
      </c>
      <c r="C74" s="3">
        <v>7</v>
      </c>
      <c r="D74" s="14"/>
      <c r="E74" s="8">
        <f t="shared" si="16"/>
      </c>
      <c r="F74" s="8">
        <f t="shared" si="17"/>
        <v>0</v>
      </c>
      <c r="G74" s="8" t="e">
        <f t="shared" si="18"/>
        <v>#VALUE!</v>
      </c>
    </row>
    <row r="75" spans="1:7" ht="14.25" thickTop="1">
      <c r="A75" s="5">
        <v>71</v>
      </c>
      <c r="B75" s="2" t="str">
        <f t="shared" si="15"/>
        <v>A</v>
      </c>
      <c r="C75" s="5">
        <v>8</v>
      </c>
      <c r="D75" s="14"/>
      <c r="E75" s="8">
        <f t="shared" si="16"/>
      </c>
      <c r="F75" s="8">
        <f t="shared" si="17"/>
        <v>0</v>
      </c>
      <c r="G75" s="8" t="e">
        <f t="shared" si="18"/>
        <v>#VALUE!</v>
      </c>
    </row>
    <row r="76" spans="1:7" ht="13.5">
      <c r="A76" s="2">
        <v>72</v>
      </c>
      <c r="B76" s="2" t="str">
        <f t="shared" si="15"/>
        <v>A</v>
      </c>
      <c r="C76" s="2">
        <v>8</v>
      </c>
      <c r="D76" s="14"/>
      <c r="E76" s="8">
        <f t="shared" si="16"/>
      </c>
      <c r="F76" s="8">
        <f t="shared" si="17"/>
        <v>0</v>
      </c>
      <c r="G76" s="8" t="e">
        <f t="shared" si="18"/>
        <v>#VALUE!</v>
      </c>
    </row>
    <row r="77" spans="1:7" ht="13.5">
      <c r="A77" s="2">
        <v>73</v>
      </c>
      <c r="B77" s="2" t="str">
        <f t="shared" si="15"/>
        <v>A</v>
      </c>
      <c r="C77" s="2">
        <v>8</v>
      </c>
      <c r="D77" s="14"/>
      <c r="E77" s="8">
        <f t="shared" si="16"/>
      </c>
      <c r="F77" s="8">
        <f t="shared" si="17"/>
        <v>0</v>
      </c>
      <c r="G77" s="8" t="e">
        <f t="shared" si="18"/>
        <v>#VALUE!</v>
      </c>
    </row>
    <row r="78" spans="1:7" ht="13.5">
      <c r="A78" s="2">
        <v>74</v>
      </c>
      <c r="B78" s="2" t="str">
        <f t="shared" si="15"/>
        <v>A</v>
      </c>
      <c r="C78" s="2">
        <v>8</v>
      </c>
      <c r="D78" s="14"/>
      <c r="E78" s="8">
        <f t="shared" si="16"/>
      </c>
      <c r="F78" s="8">
        <f t="shared" si="17"/>
        <v>0</v>
      </c>
      <c r="G78" s="8" t="e">
        <f t="shared" si="18"/>
        <v>#VALUE!</v>
      </c>
    </row>
    <row r="79" spans="1:7" ht="13.5">
      <c r="A79" s="2">
        <v>75</v>
      </c>
      <c r="B79" s="2" t="str">
        <f t="shared" si="15"/>
        <v>A</v>
      </c>
      <c r="C79" s="2">
        <v>8</v>
      </c>
      <c r="D79" s="14"/>
      <c r="E79" s="8">
        <f t="shared" si="16"/>
      </c>
      <c r="F79" s="8">
        <f t="shared" si="17"/>
        <v>0</v>
      </c>
      <c r="G79" s="8" t="e">
        <f t="shared" si="18"/>
        <v>#VALUE!</v>
      </c>
    </row>
    <row r="80" spans="1:7" ht="13.5">
      <c r="A80" s="2">
        <v>76</v>
      </c>
      <c r="B80" s="2" t="str">
        <f t="shared" si="15"/>
        <v>A</v>
      </c>
      <c r="C80" s="2">
        <v>8</v>
      </c>
      <c r="D80" s="14"/>
      <c r="E80" s="8">
        <f t="shared" si="16"/>
      </c>
      <c r="F80" s="8">
        <f t="shared" si="17"/>
        <v>0</v>
      </c>
      <c r="G80" s="8" t="e">
        <f t="shared" si="18"/>
        <v>#VALUE!</v>
      </c>
    </row>
    <row r="81" spans="1:7" ht="13.5">
      <c r="A81" s="2">
        <v>77</v>
      </c>
      <c r="B81" s="2" t="str">
        <f t="shared" si="15"/>
        <v>A</v>
      </c>
      <c r="C81" s="2">
        <v>8</v>
      </c>
      <c r="D81" s="14"/>
      <c r="E81" s="8">
        <f t="shared" si="16"/>
      </c>
      <c r="F81" s="8">
        <f t="shared" si="17"/>
        <v>0</v>
      </c>
      <c r="G81" s="8" t="e">
        <f t="shared" si="18"/>
        <v>#VALUE!</v>
      </c>
    </row>
    <row r="82" spans="1:7" ht="13.5">
      <c r="A82" s="2">
        <v>78</v>
      </c>
      <c r="B82" s="2" t="str">
        <f t="shared" si="15"/>
        <v>A</v>
      </c>
      <c r="C82" s="2">
        <v>8</v>
      </c>
      <c r="D82" s="14"/>
      <c r="E82" s="8">
        <f t="shared" si="16"/>
      </c>
      <c r="F82" s="8">
        <f t="shared" si="17"/>
        <v>0</v>
      </c>
      <c r="G82" s="8" t="e">
        <f t="shared" si="18"/>
        <v>#VALUE!</v>
      </c>
    </row>
    <row r="83" spans="1:7" ht="13.5">
      <c r="A83" s="2">
        <v>79</v>
      </c>
      <c r="B83" s="2" t="str">
        <f t="shared" si="15"/>
        <v>A</v>
      </c>
      <c r="C83" s="2">
        <v>8</v>
      </c>
      <c r="D83" s="14"/>
      <c r="E83" s="8">
        <f t="shared" si="16"/>
      </c>
      <c r="F83" s="8">
        <f t="shared" si="17"/>
        <v>0</v>
      </c>
      <c r="G83" s="8" t="e">
        <f t="shared" si="18"/>
        <v>#VALUE!</v>
      </c>
    </row>
    <row r="84" spans="1:7" ht="14.25" thickBot="1">
      <c r="A84" s="6">
        <v>80</v>
      </c>
      <c r="B84" s="2" t="str">
        <f t="shared" si="15"/>
        <v>A</v>
      </c>
      <c r="C84" s="6">
        <v>8</v>
      </c>
      <c r="D84" s="14"/>
      <c r="E84" s="8">
        <f t="shared" si="16"/>
      </c>
      <c r="F84" s="8">
        <f t="shared" si="17"/>
        <v>0</v>
      </c>
      <c r="G84" s="8" t="e">
        <f t="shared" si="18"/>
        <v>#VALUE!</v>
      </c>
    </row>
    <row r="85" spans="1:7" ht="14.25" thickTop="1">
      <c r="A85" s="4">
        <v>81</v>
      </c>
      <c r="B85" s="2" t="str">
        <f t="shared" si="15"/>
        <v>A</v>
      </c>
      <c r="C85" s="4">
        <v>9</v>
      </c>
      <c r="D85" s="14"/>
      <c r="E85" s="8">
        <f t="shared" si="16"/>
      </c>
      <c r="F85" s="8">
        <f t="shared" si="17"/>
        <v>0</v>
      </c>
      <c r="G85" s="8" t="e">
        <f t="shared" si="18"/>
        <v>#VALUE!</v>
      </c>
    </row>
    <row r="86" spans="1:7" ht="13.5">
      <c r="A86" s="2">
        <v>82</v>
      </c>
      <c r="B86" s="2" t="str">
        <f t="shared" si="15"/>
        <v>A</v>
      </c>
      <c r="C86" s="2">
        <v>9</v>
      </c>
      <c r="D86" s="14"/>
      <c r="E86" s="8">
        <f t="shared" si="16"/>
      </c>
      <c r="F86" s="8">
        <f t="shared" si="17"/>
        <v>0</v>
      </c>
      <c r="G86" s="8" t="e">
        <f t="shared" si="18"/>
        <v>#VALUE!</v>
      </c>
    </row>
    <row r="87" spans="1:7" ht="13.5">
      <c r="A87" s="2">
        <v>83</v>
      </c>
      <c r="B87" s="2" t="str">
        <f t="shared" si="15"/>
        <v>A</v>
      </c>
      <c r="C87" s="2">
        <v>9</v>
      </c>
      <c r="D87" s="14"/>
      <c r="E87" s="8">
        <f t="shared" si="16"/>
      </c>
      <c r="F87" s="8">
        <f t="shared" si="17"/>
        <v>0</v>
      </c>
      <c r="G87" s="8" t="e">
        <f t="shared" si="18"/>
        <v>#VALUE!</v>
      </c>
    </row>
    <row r="88" spans="1:7" ht="13.5">
      <c r="A88" s="2">
        <v>84</v>
      </c>
      <c r="B88" s="2" t="str">
        <f t="shared" si="15"/>
        <v>A</v>
      </c>
      <c r="C88" s="2">
        <v>9</v>
      </c>
      <c r="D88" s="14"/>
      <c r="E88" s="8">
        <f t="shared" si="16"/>
      </c>
      <c r="F88" s="8">
        <f t="shared" si="17"/>
        <v>0</v>
      </c>
      <c r="G88" s="8" t="e">
        <f t="shared" si="18"/>
        <v>#VALUE!</v>
      </c>
    </row>
    <row r="89" spans="1:7" ht="13.5">
      <c r="A89" s="2">
        <v>85</v>
      </c>
      <c r="B89" s="2" t="str">
        <f t="shared" si="15"/>
        <v>A</v>
      </c>
      <c r="C89" s="2">
        <v>9</v>
      </c>
      <c r="D89" s="14"/>
      <c r="E89" s="8">
        <f t="shared" si="16"/>
      </c>
      <c r="F89" s="8">
        <f t="shared" si="17"/>
        <v>0</v>
      </c>
      <c r="G89" s="8" t="e">
        <f t="shared" si="18"/>
        <v>#VALUE!</v>
      </c>
    </row>
    <row r="90" spans="1:7" ht="13.5">
      <c r="A90" s="2">
        <v>86</v>
      </c>
      <c r="B90" s="2" t="str">
        <f t="shared" si="15"/>
        <v>A</v>
      </c>
      <c r="C90" s="2">
        <v>9</v>
      </c>
      <c r="D90" s="14"/>
      <c r="E90" s="8">
        <f t="shared" si="16"/>
      </c>
      <c r="F90" s="8">
        <f t="shared" si="17"/>
        <v>0</v>
      </c>
      <c r="G90" s="8" t="e">
        <f t="shared" si="18"/>
        <v>#VALUE!</v>
      </c>
    </row>
    <row r="91" spans="1:7" ht="13.5">
      <c r="A91" s="2">
        <v>87</v>
      </c>
      <c r="B91" s="2" t="str">
        <f t="shared" si="15"/>
        <v>A</v>
      </c>
      <c r="C91" s="2">
        <v>9</v>
      </c>
      <c r="D91" s="14"/>
      <c r="E91" s="8">
        <f t="shared" si="16"/>
      </c>
      <c r="F91" s="8">
        <f t="shared" si="17"/>
        <v>0</v>
      </c>
      <c r="G91" s="8" t="e">
        <f t="shared" si="18"/>
        <v>#VALUE!</v>
      </c>
    </row>
    <row r="92" spans="1:7" ht="13.5">
      <c r="A92" s="2">
        <v>88</v>
      </c>
      <c r="B92" s="2" t="str">
        <f t="shared" si="15"/>
        <v>A</v>
      </c>
      <c r="C92" s="2">
        <v>9</v>
      </c>
      <c r="D92" s="14"/>
      <c r="E92" s="8">
        <f t="shared" si="16"/>
      </c>
      <c r="F92" s="8">
        <f t="shared" si="17"/>
        <v>0</v>
      </c>
      <c r="G92" s="8" t="e">
        <f t="shared" si="18"/>
        <v>#VALUE!</v>
      </c>
    </row>
    <row r="93" spans="1:7" ht="13.5">
      <c r="A93" s="2">
        <v>89</v>
      </c>
      <c r="B93" s="2" t="str">
        <f t="shared" si="15"/>
        <v>A</v>
      </c>
      <c r="C93" s="2">
        <v>9</v>
      </c>
      <c r="D93" s="14"/>
      <c r="E93" s="8">
        <f t="shared" si="16"/>
      </c>
      <c r="F93" s="8">
        <f t="shared" si="17"/>
        <v>0</v>
      </c>
      <c r="G93" s="8" t="e">
        <f t="shared" si="18"/>
        <v>#VALUE!</v>
      </c>
    </row>
    <row r="94" spans="1:7" ht="14.25" thickBot="1">
      <c r="A94" s="3">
        <v>90</v>
      </c>
      <c r="B94" s="2" t="str">
        <f t="shared" si="15"/>
        <v>A</v>
      </c>
      <c r="C94" s="3">
        <v>9</v>
      </c>
      <c r="D94" s="14"/>
      <c r="E94" s="8">
        <f t="shared" si="16"/>
      </c>
      <c r="F94" s="8">
        <f t="shared" si="17"/>
        <v>0</v>
      </c>
      <c r="G94" s="8" t="e">
        <f t="shared" si="18"/>
        <v>#VALUE!</v>
      </c>
    </row>
    <row r="95" spans="1:7" ht="14.25" thickTop="1">
      <c r="A95" s="5">
        <v>91</v>
      </c>
      <c r="B95" s="2" t="str">
        <f t="shared" si="15"/>
        <v>A</v>
      </c>
      <c r="C95" s="5">
        <v>10</v>
      </c>
      <c r="D95" s="14"/>
      <c r="E95" s="8">
        <f t="shared" si="16"/>
      </c>
      <c r="F95" s="8">
        <f t="shared" si="17"/>
        <v>0</v>
      </c>
      <c r="G95" s="8" t="e">
        <f t="shared" si="18"/>
        <v>#VALUE!</v>
      </c>
    </row>
    <row r="96" spans="1:7" ht="13.5">
      <c r="A96" s="2">
        <v>92</v>
      </c>
      <c r="B96" s="2" t="str">
        <f t="shared" si="15"/>
        <v>A</v>
      </c>
      <c r="C96" s="2">
        <v>10</v>
      </c>
      <c r="D96" s="14"/>
      <c r="E96" s="8">
        <f t="shared" si="16"/>
      </c>
      <c r="F96" s="8">
        <f t="shared" si="17"/>
        <v>0</v>
      </c>
      <c r="G96" s="8" t="e">
        <f t="shared" si="18"/>
        <v>#VALUE!</v>
      </c>
    </row>
    <row r="97" spans="1:7" ht="13.5">
      <c r="A97" s="2">
        <v>93</v>
      </c>
      <c r="B97" s="2" t="str">
        <f t="shared" si="15"/>
        <v>A</v>
      </c>
      <c r="C97" s="2">
        <v>10</v>
      </c>
      <c r="D97" s="14"/>
      <c r="E97" s="8">
        <f t="shared" si="16"/>
      </c>
      <c r="F97" s="8">
        <f t="shared" si="17"/>
        <v>0</v>
      </c>
      <c r="G97" s="8" t="e">
        <f t="shared" si="18"/>
        <v>#VALUE!</v>
      </c>
    </row>
    <row r="98" spans="1:7" ht="13.5">
      <c r="A98" s="2">
        <v>94</v>
      </c>
      <c r="B98" s="2" t="str">
        <f t="shared" si="15"/>
        <v>A</v>
      </c>
      <c r="C98" s="2">
        <v>10</v>
      </c>
      <c r="D98" s="14"/>
      <c r="E98" s="8">
        <f t="shared" si="16"/>
      </c>
      <c r="F98" s="8">
        <f t="shared" si="17"/>
        <v>0</v>
      </c>
      <c r="G98" s="8" t="e">
        <f t="shared" si="18"/>
        <v>#VALUE!</v>
      </c>
    </row>
    <row r="99" spans="1:7" ht="13.5">
      <c r="A99" s="2">
        <v>95</v>
      </c>
      <c r="B99" s="2" t="str">
        <f t="shared" si="15"/>
        <v>A</v>
      </c>
      <c r="C99" s="2">
        <v>10</v>
      </c>
      <c r="D99" s="14"/>
      <c r="E99" s="8">
        <f t="shared" si="16"/>
      </c>
      <c r="F99" s="8">
        <f t="shared" si="17"/>
        <v>0</v>
      </c>
      <c r="G99" s="8" t="e">
        <f t="shared" si="18"/>
        <v>#VALUE!</v>
      </c>
    </row>
    <row r="100" spans="1:7" ht="13.5">
      <c r="A100" s="2">
        <v>96</v>
      </c>
      <c r="B100" s="2" t="str">
        <f t="shared" si="15"/>
        <v>A</v>
      </c>
      <c r="C100" s="2">
        <v>10</v>
      </c>
      <c r="D100" s="14"/>
      <c r="E100" s="8">
        <f t="shared" si="16"/>
      </c>
      <c r="F100" s="8">
        <f t="shared" si="17"/>
        <v>0</v>
      </c>
      <c r="G100" s="8" t="e">
        <f t="shared" si="18"/>
        <v>#VALUE!</v>
      </c>
    </row>
    <row r="101" spans="1:7" ht="13.5">
      <c r="A101" s="2">
        <v>97</v>
      </c>
      <c r="B101" s="2" t="str">
        <f t="shared" si="15"/>
        <v>A</v>
      </c>
      <c r="C101" s="2">
        <v>10</v>
      </c>
      <c r="D101" s="14"/>
      <c r="E101" s="8">
        <f t="shared" si="16"/>
      </c>
      <c r="F101" s="8">
        <f t="shared" si="17"/>
        <v>0</v>
      </c>
      <c r="G101" s="8" t="e">
        <f t="shared" si="18"/>
        <v>#VALUE!</v>
      </c>
    </row>
    <row r="102" spans="1:7" ht="13.5">
      <c r="A102" s="2">
        <v>98</v>
      </c>
      <c r="B102" s="2" t="str">
        <f t="shared" si="15"/>
        <v>A</v>
      </c>
      <c r="C102" s="2">
        <v>10</v>
      </c>
      <c r="D102" s="14"/>
      <c r="E102" s="8">
        <f t="shared" si="16"/>
      </c>
      <c r="F102" s="8">
        <f t="shared" si="17"/>
        <v>0</v>
      </c>
      <c r="G102" s="8" t="e">
        <f>ROUNDDOWN((D102-F102+0.25)/E102+1,0)</f>
        <v>#VALUE!</v>
      </c>
    </row>
    <row r="103" spans="1:7" ht="13.5">
      <c r="A103" s="2">
        <v>99</v>
      </c>
      <c r="B103" s="2" t="str">
        <f t="shared" si="15"/>
        <v>A</v>
      </c>
      <c r="C103" s="2">
        <v>10</v>
      </c>
      <c r="D103" s="14"/>
      <c r="E103" s="8">
        <f t="shared" si="16"/>
      </c>
      <c r="F103" s="8">
        <f t="shared" si="17"/>
        <v>0</v>
      </c>
      <c r="G103" s="8" t="e">
        <f>ROUNDDOWN((D103-F103+0.25)/E103+1,0)</f>
        <v>#VALUE!</v>
      </c>
    </row>
    <row r="104" spans="1:7" ht="13.5">
      <c r="A104" s="2">
        <v>100</v>
      </c>
      <c r="B104" s="2" t="str">
        <f t="shared" si="15"/>
        <v>A</v>
      </c>
      <c r="C104" s="2">
        <v>10</v>
      </c>
      <c r="D104" s="14"/>
      <c r="E104" s="8">
        <f t="shared" si="16"/>
      </c>
      <c r="F104" s="8">
        <f t="shared" si="17"/>
        <v>0</v>
      </c>
      <c r="G104" s="8" t="e">
        <f>ROUNDDOWN((D104-F104+0.25)/E104+1,0)</f>
        <v>#VALUE!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稲葉太一</cp:lastModifiedBy>
  <cp:lastPrinted>2007-01-11T22:54:14Z</cp:lastPrinted>
  <dcterms:created xsi:type="dcterms:W3CDTF">2007-01-11T03:58:52Z</dcterms:created>
  <dcterms:modified xsi:type="dcterms:W3CDTF">2011-11-17T06:27:07Z</dcterms:modified>
  <cp:category/>
  <cp:version/>
  <cp:contentType/>
  <cp:contentStatus/>
</cp:coreProperties>
</file>